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<sst xmlns="http://schemas.openxmlformats.org/spreadsheetml/2006/main" count="487" uniqueCount="235">
  <si>
    <t>Part</t>
  </si>
  <si>
    <t>Function</t>
  </si>
  <si>
    <t>Part Number</t>
  </si>
  <si>
    <t>A) Resistors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</si>
  <si>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</si>
  <si>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</si>
  <si>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</si>
  <si>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</si>
  <si>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</si>
  <si>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</si>
  <si>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</si>
  <si>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</si>
  <si>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</si>
  <si>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</si>
  <si>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</si>
  <si>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</si>
  <si>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</si>
  <si>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</si>
  <si>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</si>
  <si>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</si>
  <si>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Value</t>
  </si>
  <si>
    <t>1K</t>
  </si>
  <si>
    <t>1K POT</t>
  </si>
  <si>
    <t>10K</t>
  </si>
  <si>
    <t>100K</t>
  </si>
  <si>
    <t>5K POT</t>
  </si>
  <si>
    <t>5.6K</t>
  </si>
  <si>
    <t>47K</t>
  </si>
  <si>
    <t>B) Capacitors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</si>
  <si>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</si>
  <si>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</si>
  <si>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</si>
  <si>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</si>
  <si>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</si>
  <si>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</si>
  <si>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</si>
  <si>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</si>
  <si>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</si>
  <si>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</si>
  <si>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</si>
  <si>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</si>
  <si>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</si>
  <si>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</si>
  <si>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</si>
  <si>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</si>
  <si>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</si>
  <si>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</si>
  <si>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</si>
  <si>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</si>
  <si>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</si>
  <si>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C) Transistors</t>
  </si>
  <si>
    <t>T1</t>
  </si>
  <si>
    <t>T2</t>
  </si>
  <si>
    <t>T3</t>
  </si>
  <si>
    <t>T4</t>
  </si>
  <si>
    <t>T5</t>
  </si>
  <si>
    <t>T6</t>
  </si>
  <si>
    <t>TIP-122</t>
  </si>
  <si>
    <t>RN</t>
  </si>
  <si>
    <t>20K</t>
  </si>
  <si>
    <t>2N3904</t>
  </si>
  <si>
    <t>SSB Tone Activator</t>
  </si>
  <si>
    <t>XMTR ALC Switch</t>
  </si>
  <si>
    <t>D1</t>
  </si>
  <si>
    <t>D2</t>
  </si>
  <si>
    <t>D3</t>
  </si>
  <si>
    <t>D4</t>
  </si>
  <si>
    <t>D5</t>
  </si>
  <si>
    <t>D6</t>
  </si>
  <si>
    <t>D7</t>
  </si>
  <si>
    <t>D8</t>
  </si>
  <si>
    <t>1N4148</t>
  </si>
  <si>
    <t>1N4001</t>
  </si>
  <si>
    <t>Surge Clamp</t>
  </si>
  <si>
    <t>CCW Port Isolator</t>
  </si>
  <si>
    <t>D9</t>
  </si>
  <si>
    <t>Isolation Diode</t>
  </si>
  <si>
    <t>C22</t>
  </si>
  <si>
    <t>D) Diodes</t>
  </si>
  <si>
    <t>E) Inductors</t>
  </si>
  <si>
    <t>L1</t>
  </si>
  <si>
    <t>L2</t>
  </si>
  <si>
    <t>L3</t>
  </si>
  <si>
    <t>L4</t>
  </si>
  <si>
    <t>SWR FWD RF Choke</t>
  </si>
  <si>
    <t>SWR REV RF Choke</t>
  </si>
  <si>
    <t>Tune Req RF Choke</t>
  </si>
  <si>
    <t>XMIT RF Chole</t>
  </si>
  <si>
    <t>F) Integrated Circuits</t>
  </si>
  <si>
    <t>IC-1</t>
  </si>
  <si>
    <t>IC-2</t>
  </si>
  <si>
    <t>IC-3</t>
  </si>
  <si>
    <t>LM-7805</t>
  </si>
  <si>
    <t>IC-4</t>
  </si>
  <si>
    <t>NE-555</t>
  </si>
  <si>
    <t>SSB Tone Generator</t>
  </si>
  <si>
    <t>5VDC Regulator</t>
  </si>
  <si>
    <t>XMIT ALC Generator</t>
  </si>
  <si>
    <t>Control Processor</t>
  </si>
  <si>
    <t>C23</t>
  </si>
  <si>
    <t>(-9 VDC) Generator</t>
  </si>
  <si>
    <t>Ph.Det. RF Bypass</t>
  </si>
  <si>
    <t>Coupling</t>
  </si>
  <si>
    <t>Timing (Tone)</t>
  </si>
  <si>
    <t>C25</t>
  </si>
  <si>
    <t>10 pf</t>
  </si>
  <si>
    <t>NE555 Decoupling</t>
  </si>
  <si>
    <t>Decoupling</t>
  </si>
  <si>
    <t>LED Current Limit</t>
  </si>
  <si>
    <t>SWR-F Adjust</t>
  </si>
  <si>
    <t>SWR-R Adjust</t>
  </si>
  <si>
    <t>SSB Tone Adjust</t>
  </si>
  <si>
    <t>ALC Level Adjust</t>
  </si>
  <si>
    <t>Current Limiter</t>
  </si>
  <si>
    <t>ADC RF Bypass</t>
  </si>
  <si>
    <t>ALC Current Limit</t>
  </si>
  <si>
    <t>M/P Port Pull Up's</t>
  </si>
  <si>
    <t>T1 Base Pull-Down</t>
  </si>
  <si>
    <t>T2 Current Limit</t>
  </si>
  <si>
    <t>T1 Current Limit</t>
  </si>
  <si>
    <t>M</t>
  </si>
  <si>
    <t>140-XRL100V1.0-RC</t>
  </si>
  <si>
    <t>512-LM7805CT</t>
  </si>
  <si>
    <t>660-MF1/4CCT52R1001F</t>
  </si>
  <si>
    <t>660-MF1/4D52R1002F</t>
  </si>
  <si>
    <t>660-MF1/4DC2200F</t>
  </si>
  <si>
    <t>140-50U5-104M-RC</t>
  </si>
  <si>
    <t>660-MF1/4LCT52R102J</t>
  </si>
  <si>
    <t>594-64W104</t>
  </si>
  <si>
    <t>511-TIP122</t>
  </si>
  <si>
    <t>610-2N3904</t>
  </si>
  <si>
    <t>Sub Total  - Transistors</t>
  </si>
  <si>
    <t>Sub Total  - Capacitors</t>
  </si>
  <si>
    <t>Sub Total  - Resistors</t>
  </si>
  <si>
    <t>140-50Q5-103Z-RC</t>
  </si>
  <si>
    <t>Protects M/P ADC</t>
  </si>
  <si>
    <t>Sub Total  - Diodes</t>
  </si>
  <si>
    <t>512-1N4148</t>
  </si>
  <si>
    <t>512-1N4001</t>
  </si>
  <si>
    <t>Sub Total  - Inductors</t>
  </si>
  <si>
    <t>Sub Total  - IC's</t>
  </si>
  <si>
    <t>M/P</t>
  </si>
  <si>
    <t>595-MAX232N</t>
  </si>
  <si>
    <t>595-NE555P</t>
  </si>
  <si>
    <t>660-MF1/4DC3300F</t>
  </si>
  <si>
    <t>652-4609X-1LF-20K</t>
  </si>
  <si>
    <t>594-64Z102</t>
  </si>
  <si>
    <t>72-T93YA-5K</t>
  </si>
  <si>
    <t>P/C Board</t>
  </si>
  <si>
    <t>Sub Total  - Misc</t>
  </si>
  <si>
    <t>Grand Total</t>
  </si>
  <si>
    <t>Dir. Coupler</t>
  </si>
  <si>
    <t>Term Strip Pins</t>
  </si>
  <si>
    <t>% Total</t>
  </si>
  <si>
    <t>Cost</t>
  </si>
  <si>
    <t>V</t>
  </si>
  <si>
    <t>Note</t>
  </si>
  <si>
    <t>Notes:</t>
  </si>
  <si>
    <t>1 - Can Be Eliminated if SSB Tone on tune up not required.</t>
  </si>
  <si>
    <t>2 - Can Be Eliminated if automatic loop tune to resonance not required.</t>
  </si>
  <si>
    <t>3 - Can Be Eliminated if automatic transmitter ALC on tune up not required.</t>
  </si>
  <si>
    <t>4 - Can Be Eliminated if automatic transmitter CW keying not required.</t>
  </si>
  <si>
    <t>Neg. ALC Rectifier</t>
  </si>
  <si>
    <t>Polarity Rev. Protect</t>
  </si>
  <si>
    <t>MAX-232</t>
  </si>
  <si>
    <t>5 - Can Be Eliminated if perf board construction is desired.</t>
  </si>
  <si>
    <t>6 - Available from K3JLS</t>
  </si>
  <si>
    <t>5 , 6</t>
  </si>
  <si>
    <t>610-1N750A</t>
  </si>
  <si>
    <t>4.7V Zener</t>
  </si>
  <si>
    <t>3 , 7</t>
  </si>
  <si>
    <t>C24</t>
  </si>
  <si>
    <t>.01 mf</t>
  </si>
  <si>
    <t>.1 mf</t>
  </si>
  <si>
    <t>1 mf</t>
  </si>
  <si>
    <t>.001 mf</t>
  </si>
  <si>
    <t>M/P Decoupling</t>
  </si>
  <si>
    <t>Click Suppressor</t>
  </si>
  <si>
    <t>RF Bypass</t>
  </si>
  <si>
    <t>140-50N5-100J-RC</t>
  </si>
  <si>
    <t>140-50P5-102K-TB-RC</t>
  </si>
  <si>
    <r>
      <t xml:space="preserve">Essential Parts Listing - </t>
    </r>
    <r>
      <rPr>
        <b/>
        <i/>
        <u val="single"/>
        <sz val="16"/>
        <color indexed="12"/>
        <rFont val="Times New Roman"/>
        <family val="1"/>
      </rPr>
      <t>Intelligent</t>
    </r>
    <r>
      <rPr>
        <b/>
        <i/>
        <sz val="16"/>
        <color indexed="12"/>
        <rFont val="Times New Roman"/>
        <family val="1"/>
      </rPr>
      <t xml:space="preserve"> Magnetic Loop Controller</t>
    </r>
  </si>
  <si>
    <t>D10</t>
  </si>
  <si>
    <t>ALC Limit Out</t>
  </si>
  <si>
    <t>K1</t>
  </si>
  <si>
    <t>Relay</t>
  </si>
  <si>
    <t>817-RY-12W-K</t>
  </si>
  <si>
    <t>Motor Limit Sensor</t>
  </si>
  <si>
    <t>7 - Electrolytic Capacitor</t>
  </si>
  <si>
    <t>8 - Can Be Eliminated if capacitor limit sense not required (e.g. if butterfly cap used).</t>
  </si>
  <si>
    <t>Step Phase C Drive</t>
  </si>
  <si>
    <t>Step Phase A Drive</t>
  </si>
  <si>
    <t>Step Phase B Drive</t>
  </si>
  <si>
    <t>Step Phase D Drive</t>
  </si>
  <si>
    <t>601-25-7350</t>
  </si>
  <si>
    <t>RF I</t>
  </si>
  <si>
    <t>RF O</t>
  </si>
  <si>
    <t>SO-239</t>
  </si>
  <si>
    <t>Dir Cplr Connector</t>
  </si>
  <si>
    <t>J</t>
  </si>
  <si>
    <t>S4</t>
  </si>
  <si>
    <t>IC Socket for IC-4</t>
  </si>
  <si>
    <t>IC Socket for IC-1</t>
  </si>
  <si>
    <t>IC Socket for IC-2</t>
  </si>
  <si>
    <t>S1</t>
  </si>
  <si>
    <t>S2</t>
  </si>
  <si>
    <t>517-4808-3004-CP</t>
  </si>
  <si>
    <t>DIP-4</t>
  </si>
  <si>
    <t>517-4816-3004-CP</t>
  </si>
  <si>
    <t>DIP-16</t>
  </si>
  <si>
    <t>G) Other Miscellaneous Parts</t>
  </si>
  <si>
    <t>W</t>
  </si>
  <si>
    <t>Parts Vendors:</t>
  </si>
  <si>
    <t>Mouser Electronics</t>
  </si>
  <si>
    <t>K3JLS</t>
  </si>
  <si>
    <t>W8DIZ</t>
  </si>
  <si>
    <t>http://www.kitsandparts.com/</t>
  </si>
  <si>
    <t>http://www.kitsandparts.com/bridge.php</t>
  </si>
  <si>
    <t>Demand Uncertain</t>
  </si>
  <si>
    <t>MC68HC908QY4A</t>
  </si>
  <si>
    <t>517-700-11-36</t>
  </si>
  <si>
    <t>66-GS3T051J</t>
  </si>
  <si>
    <t>3 Watt Power Resistor</t>
  </si>
  <si>
    <t>51 Ohm</t>
  </si>
  <si>
    <t>9 - These resistors replace the 51 ohm resistors in the Directional Coupler (if used)</t>
  </si>
  <si>
    <t>2 , 9</t>
  </si>
  <si>
    <t>10 - Provided to suit individual transmitter</t>
  </si>
  <si>
    <t>L5</t>
  </si>
  <si>
    <t>10 uh</t>
  </si>
  <si>
    <t>ALC Line RF Choke</t>
  </si>
  <si>
    <t>Relay Current Limit</t>
  </si>
  <si>
    <t>434-22-100</t>
  </si>
  <si>
    <t>660-MF1/4LCT52R562J</t>
  </si>
  <si>
    <t>L6</t>
  </si>
  <si>
    <t>3 , 10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</si>
</sst>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9">
    <font>
      <sz val="10"/>
      <name val="Arial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name val="Arial"/>
      <family val="0"/>
    </font>
    <font>
      <sz val="10"/>
      <color indexed="12"/>
      <name val="Arial"/>
      <family val="0"/>
    </font>
    <font>
      <b/>
      <i/>
      <sz val="14"/>
      <color indexed="10"/>
      <name val="Times New Roman"/>
      <family val="1"/>
    </font>
    <font>
      <b/>
      <i/>
      <sz val="10"/>
      <color indexed="10"/>
      <name val="Arial"/>
      <family val="2"/>
    </font>
    <font>
      <b/>
      <i/>
      <u val="single"/>
      <sz val="16"/>
      <color indexed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19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0" xfId="19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9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user.com/Search/ProductDetail.aspx?R=140-XRL100V1.0-RCvirtualkey21980000virtualkey140-XRL100V1.0-RC" TargetMode="External" /><Relationship Id="rId2" Type="http://schemas.openxmlformats.org/officeDocument/2006/relationships/hyperlink" Target="https://www.mouser.com/Search/ProductDetail.aspx?R=140-XRL100V1.0-RCvirtualkey21980000virtualkey140-XRL100V1.0-RC" TargetMode="External" /><Relationship Id="rId3" Type="http://schemas.openxmlformats.org/officeDocument/2006/relationships/hyperlink" Target="https://www.mouser.com/Search/ProductDetail.aspx?R=140-XRL100V1.0-RCvirtualkey21980000virtualkey140-XRL100V1.0-RC" TargetMode="External" /><Relationship Id="rId4" Type="http://schemas.openxmlformats.org/officeDocument/2006/relationships/hyperlink" Target="https://www.mouser.com/Search/ProductDetail.aspx?R=140-XRL100V1.0-RCvirtualkey21980000virtualkey140-XRL100V1.0-RC" TargetMode="External" /><Relationship Id="rId5" Type="http://schemas.openxmlformats.org/officeDocument/2006/relationships/hyperlink" Target="https://www.mouser.com/Search/ProductDetail.aspx?R=140-XRL100V1.0-RCvirtualkey21980000virtualkey140-XRL100V1.0-RC" TargetMode="External" /><Relationship Id="rId6" Type="http://schemas.openxmlformats.org/officeDocument/2006/relationships/hyperlink" Target="https://www.mouser.com/Search/ProductDetail.aspx?R=LM7805CTvirtualkey51210000virtualkey512-LM7805CT" TargetMode="External" /><Relationship Id="rId7" Type="http://schemas.openxmlformats.org/officeDocument/2006/relationships/hyperlink" Target="https://www.mouser.com/Search/ProductDetail.aspx?R=MICC%2fN-101J-00virtualkey60130000virtualkey434-22-101" TargetMode="External" /><Relationship Id="rId8" Type="http://schemas.openxmlformats.org/officeDocument/2006/relationships/hyperlink" Target="https://www.mouser.com/Search/ProductDetail.aspx?R=MF1%2f4CCT52R1001Fvirtualkey66000000virtualkey660-MF1%2f4CCT52R1001F" TargetMode="External" /><Relationship Id="rId9" Type="http://schemas.openxmlformats.org/officeDocument/2006/relationships/hyperlink" Target="https://www.mouser.com/Search/ProductDetail.aspx?R=MF1%2f4CCT52R1001Fvirtualkey66000000virtualkey660-MF1%2f4CCT52R1001F" TargetMode="External" /><Relationship Id="rId10" Type="http://schemas.openxmlformats.org/officeDocument/2006/relationships/hyperlink" Target="https://www.mouser.com/Search/ProductDetail.aspx?R=MF1%2f4CCT52R1001Fvirtualkey66000000virtualkey660-MF1%2f4CCT52R1001F" TargetMode="External" /><Relationship Id="rId11" Type="http://schemas.openxmlformats.org/officeDocument/2006/relationships/hyperlink" Target="https://www.mouser.com/Search/ProductDetail.aspx?R=MF1%2f4CCT52R1001Fvirtualkey66000000virtualkey660-MF1%2f4CCT52R1001F" TargetMode="External" /><Relationship Id="rId12" Type="http://schemas.openxmlformats.org/officeDocument/2006/relationships/hyperlink" Target="https://www.mouser.com/Search/ProductDetail.aspx?R=MF1%2f4CCT52R1001Fvirtualkey66000000virtualkey660-MF1%2f4CCT52R1001F" TargetMode="External" /><Relationship Id="rId13" Type="http://schemas.openxmlformats.org/officeDocument/2006/relationships/hyperlink" Target="https://www.mouser.com/Search/ProductDetail.aspx?R=MF1%2f4CCT52R1001Fvirtualkey66000000virtualkey660-MF1%2f4CCT52R1001F" TargetMode="External" /><Relationship Id="rId14" Type="http://schemas.openxmlformats.org/officeDocument/2006/relationships/hyperlink" Target="https://www.mouser.com/Search/ProductDetail.aspx?R=MF1%2f4DCT52R1002Fvirtualkey66000000virtualkey660-MF1%2f4D52R1002F" TargetMode="External" /><Relationship Id="rId15" Type="http://schemas.openxmlformats.org/officeDocument/2006/relationships/hyperlink" Target="https://www.mouser.com/Search/ProductDetail.aspx?R=MF1%2f4DC2200Fvirtualkey66000000virtualkey660-MF1%2f4DC2200F" TargetMode="External" /><Relationship Id="rId16" Type="http://schemas.openxmlformats.org/officeDocument/2006/relationships/hyperlink" Target="https://www.mouser.com/Search/ProductDetail.aspx?R=140-50U5-104M-RCvirtualkey21980000virtualkey140-50U5-104M-RC" TargetMode="External" /><Relationship Id="rId17" Type="http://schemas.openxmlformats.org/officeDocument/2006/relationships/hyperlink" Target="https://www.mouser.com/Search/ProductDetail.aspx?R=140-50U5-104M-RCvirtualkey21980000virtualkey140-50U5-104M-RC" TargetMode="External" /><Relationship Id="rId18" Type="http://schemas.openxmlformats.org/officeDocument/2006/relationships/hyperlink" Target="https://www.mouser.com/Search/ProductDetail.aspx?R=140-50U5-104M-RCvirtualkey21980000virtualkey140-50U5-104M-RC" TargetMode="External" /><Relationship Id="rId19" Type="http://schemas.openxmlformats.org/officeDocument/2006/relationships/hyperlink" Target="https://www.mouser.com/Search/ProductDetail.aspx?R=140-50U5-104M-RCvirtualkey21980000virtualkey140-50U5-104M-RC" TargetMode="External" /><Relationship Id="rId20" Type="http://schemas.openxmlformats.org/officeDocument/2006/relationships/hyperlink" Target="https://www.mouser.com/Search/ProductDetail.aspx?R=MF1%2f4LCT52R102Jvirtualkey66000000virtualkey660-MF1%2f4LCT52R102J" TargetMode="External" /><Relationship Id="rId21" Type="http://schemas.openxmlformats.org/officeDocument/2006/relationships/hyperlink" Target="https://www.mouser.com/Search/ProductDetail.aspx?R=M64W104KB40virtualkey59400000virtualkey594-64W104" TargetMode="External" /><Relationship Id="rId22" Type="http://schemas.openxmlformats.org/officeDocument/2006/relationships/hyperlink" Target="https://www.mouser.com/Search/ProductDetail.aspx?R=M64W104KB40virtualkey59400000virtualkey594-64W104" TargetMode="External" /><Relationship Id="rId23" Type="http://schemas.openxmlformats.org/officeDocument/2006/relationships/hyperlink" Target="http://www.mouser.com/ProductDetail/STMicroelectronics/TIP122/?qs=sGAEpiMZZMupZfs%2fwBb3DGpkiAxa96AGn9ufymtSnZ0%3d" TargetMode="External" /><Relationship Id="rId24" Type="http://schemas.openxmlformats.org/officeDocument/2006/relationships/hyperlink" Target="http://www.mouser.com/ProductDetail/STMicroelectronics/TIP122/?qs=sGAEpiMZZMupZfs%2fwBb3DGpkiAxa96AGn9ufymtSnZ0%3d" TargetMode="External" /><Relationship Id="rId25" Type="http://schemas.openxmlformats.org/officeDocument/2006/relationships/hyperlink" Target="http://www.mouser.com/ProductDetail/STMicroelectronics/TIP122/?qs=sGAEpiMZZMupZfs%2fwBb3DGpkiAxa96AGn9ufymtSnZ0%3d" TargetMode="External" /><Relationship Id="rId26" Type="http://schemas.openxmlformats.org/officeDocument/2006/relationships/hyperlink" Target="http://www.mouser.com/ProductDetail/STMicroelectronics/TIP122/?qs=sGAEpiMZZMupZfs%2fwBb3DGpkiAxa96AGn9ufymtSnZ0%3d" TargetMode="External" /><Relationship Id="rId27" Type="http://schemas.openxmlformats.org/officeDocument/2006/relationships/hyperlink" Target="http://www.mouser.com/ProductDetail/Central-Semiconductor/2N3904/?qs=sGAEpiMZZMutXGli8Ay4kAHmCxIxFTXS1hV6on1Mzwo%3d" TargetMode="External" /><Relationship Id="rId28" Type="http://schemas.openxmlformats.org/officeDocument/2006/relationships/hyperlink" Target="http://www.mouser.com/ProductDetail/Central-Semiconductor/2N3904/?qs=sGAEpiMZZMutXGli8Ay4kAHmCxIxFTXS1hV6on1Mzwo%3d" TargetMode="External" /><Relationship Id="rId29" Type="http://schemas.openxmlformats.org/officeDocument/2006/relationships/hyperlink" Target="https://www.mouser.com/Search/ProductDetail.aspx?R=140-50Q5-103Z-RCvirtualkey21980000virtualkey140-50Q5-103Z-RC" TargetMode="External" /><Relationship Id="rId30" Type="http://schemas.openxmlformats.org/officeDocument/2006/relationships/hyperlink" Target="https://www.mouser.com/Search/ProductDetail.aspx?R=140-50Q5-103Z-RCvirtualkey21980000virtualkey140-50Q5-103Z-RC" TargetMode="External" /><Relationship Id="rId31" Type="http://schemas.openxmlformats.org/officeDocument/2006/relationships/hyperlink" Target="https://www.mouser.com/Search/ProductDetail.aspx?R=140-50Q5-103Z-RCvirtualkey21980000virtualkey140-50Q5-103Z-RC" TargetMode="External" /><Relationship Id="rId32" Type="http://schemas.openxmlformats.org/officeDocument/2006/relationships/hyperlink" Target="https://www.mouser.com/Search/ProductDetail.aspx?R=140-50Q5-103Z-RCvirtualkey21980000virtualkey140-50Q5-103Z-RC" TargetMode="External" /><Relationship Id="rId33" Type="http://schemas.openxmlformats.org/officeDocument/2006/relationships/hyperlink" Target="https://www.mouser.com/Search/ProductDetail.aspx?R=140-50Q5-103Z-RCvirtualkey21980000virtualkey140-50Q5-103Z-RC" TargetMode="External" /><Relationship Id="rId34" Type="http://schemas.openxmlformats.org/officeDocument/2006/relationships/hyperlink" Target="https://www.mouser.com/Search/ProductDetail.aspx?R=140-50Q5-103Z-RCvirtualkey21980000virtualkey140-50Q5-103Z-RC" TargetMode="External" /><Relationship Id="rId35" Type="http://schemas.openxmlformats.org/officeDocument/2006/relationships/hyperlink" Target="https://www.mouser.com/Search/ProductDetail.aspx?R=140-50Q5-103Z-RCvirtualkey21980000virtualkey140-50Q5-103Z-RC" TargetMode="External" /><Relationship Id="rId36" Type="http://schemas.openxmlformats.org/officeDocument/2006/relationships/hyperlink" Target="https://www.mouser.com/Search/ProductDetail.aspx?R=140-50Q5-103Z-RCvirtualkey21980000virtualkey140-50Q5-103Z-RC" TargetMode="External" /><Relationship Id="rId37" Type="http://schemas.openxmlformats.org/officeDocument/2006/relationships/hyperlink" Target="https://www.mouser.com/Search/ProductDetail.aspx?R=140-50Q5-103Z-RCvirtualkey21980000virtualkey140-50Q5-103Z-RC" TargetMode="External" /><Relationship Id="rId38" Type="http://schemas.openxmlformats.org/officeDocument/2006/relationships/hyperlink" Target="https://www.mouser.com/Search/ProductDetail.aspx?R=140-50Q5-103Z-RCvirtualkey21980000virtualkey140-50Q5-103Z-RC" TargetMode="External" /><Relationship Id="rId39" Type="http://schemas.openxmlformats.org/officeDocument/2006/relationships/hyperlink" Target="https://www.mouser.com/Search/ProductDetail.aspx?R=140-50Q5-103Z-RCvirtualkey21980000virtualkey140-50Q5-103Z-RC" TargetMode="External" /><Relationship Id="rId40" Type="http://schemas.openxmlformats.org/officeDocument/2006/relationships/hyperlink" Target="https://www.mouser.com/Search/ProductDetail.aspx?R=140-50Q5-103Z-RCvirtualkey21980000virtualkey140-50Q5-103Z-RC" TargetMode="External" /><Relationship Id="rId41" Type="http://schemas.openxmlformats.org/officeDocument/2006/relationships/hyperlink" Target="https://www.mouser.com/Search/ProductDetail.aspx?R=140-50Q5-103Z-RCvirtualkey21980000virtualkey140-50Q5-103Z-RC" TargetMode="External" /><Relationship Id="rId42" Type="http://schemas.openxmlformats.org/officeDocument/2006/relationships/hyperlink" Target="http://www.mouser.com/ProductDetail/Fairchild-Semiconductor/1N4148/?qs=sGAEpiMZZMutXGli8Ay4kC4Bz7vbB60woGEFXf9TQ98%3d" TargetMode="External" /><Relationship Id="rId43" Type="http://schemas.openxmlformats.org/officeDocument/2006/relationships/hyperlink" Target="http://www.mouser.com/ProductDetail/Fairchild-Semiconductor/1N4148/?qs=sGAEpiMZZMutXGli8Ay4kC4Bz7vbB60woGEFXf9TQ98%3d" TargetMode="External" /><Relationship Id="rId44" Type="http://schemas.openxmlformats.org/officeDocument/2006/relationships/hyperlink" Target="http://www.mouser.com/ProductDetail/Fairchild-Semiconductor/1N4148/?qs=sGAEpiMZZMutXGli8Ay4kC4Bz7vbB60woGEFXf9TQ98%3d" TargetMode="External" /><Relationship Id="rId45" Type="http://schemas.openxmlformats.org/officeDocument/2006/relationships/hyperlink" Target="http://www.mouser.com/ProductDetail/Fairchild-Semiconductor/1N4148/?qs=sGAEpiMZZMutXGli8Ay4kC4Bz7vbB60woGEFXf9TQ98%3d" TargetMode="External" /><Relationship Id="rId46" Type="http://schemas.openxmlformats.org/officeDocument/2006/relationships/hyperlink" Target="http://www.mouser.com/ProductDetail/Fairchild-Semiconductor/1N4001/?qs=sGAEpiMZZMutXGli8Ay4kJFypYesfd9y2GUYLufLOL0%3d" TargetMode="External" /><Relationship Id="rId47" Type="http://schemas.openxmlformats.org/officeDocument/2006/relationships/hyperlink" Target="http://www.mouser.com/ProductDetail/Fairchild-Semiconductor/1N4001/?qs=sGAEpiMZZMutXGli8Ay4kJFypYesfd9y2GUYLufLOL0%3d" TargetMode="External" /><Relationship Id="rId48" Type="http://schemas.openxmlformats.org/officeDocument/2006/relationships/hyperlink" Target="http://www.mouser.com/ProductDetail/Texas-Instruments/MAX232N/?qs=sGAEpiMZZMutXGli8Ay4kK11lZIL%252bLUzdmOslgmLRyU%3d" TargetMode="External" /><Relationship Id="rId49" Type="http://schemas.openxmlformats.org/officeDocument/2006/relationships/hyperlink" Target="http://www.mouser.com/ProductDetail/Texas-Instruments/NE555P/?qs=sGAEpiMZZMsFq5dYAzx%252bAIavvo06qkU3AL3wpiATMNo%3d" TargetMode="External" /><Relationship Id="rId50" Type="http://schemas.openxmlformats.org/officeDocument/2006/relationships/hyperlink" Target="http://www.mouser.com/ProductDetail/KOA-Speer/MF1-4DC3300F/?qs=sGAEpiMZZMtMTfExsNintQpAvJXrugjU5KX0ud7w1J0%3d" TargetMode="External" /><Relationship Id="rId51" Type="http://schemas.openxmlformats.org/officeDocument/2006/relationships/hyperlink" Target="http://www.mouser.com/ProductDetail/Bourns/4609X-101-203LF/?qs=sGAEpiMZZMvrmc6UYKmaNXYQ%2f2o706o8KVyG1dhQ2TU%3d" TargetMode="External" /><Relationship Id="rId52" Type="http://schemas.openxmlformats.org/officeDocument/2006/relationships/hyperlink" Target="http://www.mouser.com/ProductDetail/Vishay-Spectrol/M64Z102KB40/?qs=sGAEpiMZZMuz2E8dTn0VFaBxqLaNjUzqqc0CcvaqxpE%3d" TargetMode="External" /><Relationship Id="rId53" Type="http://schemas.openxmlformats.org/officeDocument/2006/relationships/hyperlink" Target="http://www.mouser.com/ProductDetail/Vishay-Sfernice/T93YA502KT20/?qs=sGAEpiMZZMuz2E8dTn0VFcq8FS0wp2OnYaGdB%252bEl%2f3c%3d" TargetMode="External" /><Relationship Id="rId54" Type="http://schemas.openxmlformats.org/officeDocument/2006/relationships/hyperlink" Target="http://www.mouser.com/ProductDetail/Central-Semiconductor/1N750A/?qs=sGAEpiMZZMstCHp3EWKGl8HsDsCfnj2sQlEnh3oLRFA%3d" TargetMode="External" /><Relationship Id="rId55" Type="http://schemas.openxmlformats.org/officeDocument/2006/relationships/hyperlink" Target="http://www.mouser.com/ProductDetail/Central-Semiconductor/1N750A/?qs=sGAEpiMZZMstCHp3EWKGl8HsDsCfnj2sQlEnh3oLRFA%3d" TargetMode="External" /><Relationship Id="rId56" Type="http://schemas.openxmlformats.org/officeDocument/2006/relationships/hyperlink" Target="https://www.mouser.com/Search/ProductDetail.aspx?R=140-50Q5-103Z-RCvirtualkey21980000virtualkey140-50Q5-103Z-RC" TargetMode="External" /><Relationship Id="rId57" Type="http://schemas.openxmlformats.org/officeDocument/2006/relationships/hyperlink" Target="http://www.mouser.com/ProductDetail/Xicon/140-50N5-100J-RC/?qs=sGAEpiMZZMt1mVBmZSXTPPQUnq7ol7tGvdv1E%2fpvVpc%3d" TargetMode="External" /><Relationship Id="rId58" Type="http://schemas.openxmlformats.org/officeDocument/2006/relationships/hyperlink" Target="http://www.mouser.com/ProductDetail/Xicon/140-50P5-102K-TB-RC/?qs=sGAEpiMZZMt1mVBmZSXTPMpGZ4veeWRdpLejloeqbII%3d" TargetMode="External" /><Relationship Id="rId59" Type="http://schemas.openxmlformats.org/officeDocument/2006/relationships/hyperlink" Target="http://www.mouser.com/ProductDetail/Fairchild-Semiconductor/1N4001/?qs=sGAEpiMZZMutXGli8Ay4kJFypYesfd9y2GUYLufLOL0%3d" TargetMode="External" /><Relationship Id="rId60" Type="http://schemas.openxmlformats.org/officeDocument/2006/relationships/hyperlink" Target="http://www.mouser.com/ProductDetail/Emerson-AIM-Cambridge/25-7350/?qs=sGAEpiMZZMtqi3rrGzC6kpyqZigcPVHOjpxef5futeM%3d" TargetMode="External" /><Relationship Id="rId61" Type="http://schemas.openxmlformats.org/officeDocument/2006/relationships/hyperlink" Target="http://www.mouser.com/ProductDetail/Emerson-AIM-Cambridge/25-7350/?qs=sGAEpiMZZMtqi3rrGzC6kpyqZigcPVHOjpxef5futeM%3d" TargetMode="External" /><Relationship Id="rId62" Type="http://schemas.openxmlformats.org/officeDocument/2006/relationships/hyperlink" Target="http://www.mouser.com/ProductDetail/3M-Electronic-Solutions-Division/4808-3004-CP/?qs=sGAEpiMZZMs%2fSh%2fkjph1tvt1%2fmEPT%2fXoly%252bzOlimWvs%3d" TargetMode="External" /><Relationship Id="rId63" Type="http://schemas.openxmlformats.org/officeDocument/2006/relationships/hyperlink" Target="http://www.mouser.com/ProductDetail/3M-Electronic-Solutions-Division/4816-3004-CP/?qs=sGAEpiMZZMs%2fSh%2fkjph1tvt1%2fmEPT%2fXoVo8bE6wDXsU%3d" TargetMode="External" /><Relationship Id="rId64" Type="http://schemas.openxmlformats.org/officeDocument/2006/relationships/hyperlink" Target="http://www.mouser.com/ProductDetail/3M-Electronic-Solutions-Division/4816-3004-CP/?qs=sGAEpiMZZMs%2fSh%2fkjph1tvt1%2fmEPT%2fXoVo8bE6wDXsU%3d" TargetMode="External" /><Relationship Id="rId65" Type="http://schemas.openxmlformats.org/officeDocument/2006/relationships/hyperlink" Target="https://www.mouser.com/Search/ProductDetail.aspx?R=929700-11-36virtualkey51750000virtualkey517-700-11-36" TargetMode="External" /><Relationship Id="rId66" Type="http://schemas.openxmlformats.org/officeDocument/2006/relationships/hyperlink" Target="http://www.mouser.com/ProductDetail/IRC/GS3T0-51-5/?qs=sGAEpiMZZMtn16vD%252bEOkd4JT6i6BiFHKlpPpLyfvbio%3d" TargetMode="External" /><Relationship Id="rId67" Type="http://schemas.openxmlformats.org/officeDocument/2006/relationships/hyperlink" Target="http://www.mouser.com/ProductDetail/IRC/GS3T0-51-5/?qs=sGAEpiMZZMtn16vD%252bEOkd4JT6i6BiFHKlpPpLyfvbio%3d" TargetMode="External" /><Relationship Id="rId68" Type="http://schemas.openxmlformats.org/officeDocument/2006/relationships/hyperlink" Target="https://www.mouser.com/Search/ProductDetail.aspx?R=MF1%2f4CCT52R1001Fvirtualkey66000000virtualkey660-MF1%2f4CCT52R1001F" TargetMode="External" /><Relationship Id="rId69" Type="http://schemas.openxmlformats.org/officeDocument/2006/relationships/hyperlink" Target="https://www.mouser.com/Search/ProductDetail.aspx?R=MICC%2fN-101J-00virtualkey60130000virtualkey434-22-101" TargetMode="External" /><Relationship Id="rId70" Type="http://schemas.openxmlformats.org/officeDocument/2006/relationships/hyperlink" Target="http://www.mouser.com/ProductDetail/Central-Semiconductor/1N750A/?qs=sGAEpiMZZMstCHp3EWKGl8HsDsCfnj2sQlEnh3oLRFA%3d" TargetMode="External" /><Relationship Id="rId71" Type="http://schemas.openxmlformats.org/officeDocument/2006/relationships/hyperlink" Target="http://www.mouser.com/ProductDetail/KOA-Speer/MF1-4LCT52R562J/?qs=sGAEpiMZZMtMTfExsNintYUauQExemKKj8Cy%252bZDG%2fo0%3d" TargetMode="External" /><Relationship Id="rId72" Type="http://schemas.openxmlformats.org/officeDocument/2006/relationships/hyperlink" Target="https://www.mouser.com/Search/ProductDetail.aspx?R=MICC%2fN-101J-00virtualkey60130000virtualkey434-22-101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85">
      <selection activeCell="D100" sqref="D100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4.421875" style="0" customWidth="1"/>
    <col min="4" max="4" width="22.421875" style="0" customWidth="1"/>
    <col min="5" max="5" width="22.00390625" style="0" customWidth="1"/>
    <col min="6" max="6" width="7.57421875" style="0" customWidth="1"/>
    <col min="7" max="7" width="9.00390625" style="0" customWidth="1"/>
  </cols>
  <sheetData>
    <row r="1" spans="1:8" ht="20.25">
      <c r="A1" s="12" t="s">
        <v>181</v>
      </c>
      <c r="B1" s="2"/>
      <c r="H1" s="29">
        <v>40240</v>
      </c>
    </row>
    <row r="2" ht="2.25" customHeight="1"/>
    <row r="3" spans="1:2" ht="19.5">
      <c r="A3" s="13" t="s">
        <v>3</v>
      </c>
      <c r="B3" s="1"/>
    </row>
    <row r="4" spans="1:8" s="17" customFormat="1" ht="15.75">
      <c r="A4" s="16" t="s">
        <v>0</v>
      </c>
      <c r="B4" s="16" t="s">
        <v>20</v>
      </c>
      <c r="C4" s="16" t="s">
        <v>155</v>
      </c>
      <c r="D4" s="16" t="s">
        <v>2</v>
      </c>
      <c r="E4" s="16" t="s">
        <v>1</v>
      </c>
      <c r="F4" s="16" t="s">
        <v>154</v>
      </c>
      <c r="G4" s="16" t="s">
        <v>153</v>
      </c>
      <c r="H4" s="16" t="s">
        <v>156</v>
      </c>
    </row>
    <row r="5" spans="1:8" ht="15.75">
      <c r="A5" s="3" t="s">
        <v>4</v>
      </c>
      <c r="B5" s="3">
        <v>330</v>
      </c>
      <c r="C5" s="3" t="s">
        <v>120</v>
      </c>
      <c r="D5" s="6" t="s">
        <v>144</v>
      </c>
      <c r="E5" s="3" t="s">
        <v>108</v>
      </c>
      <c r="F5" s="9">
        <v>0.06</v>
      </c>
      <c r="G5" s="11">
        <f aca="true" t="shared" si="0" ref="G5:G24">+F5/$F$120</f>
        <v>0.0008383400866284758</v>
      </c>
      <c r="H5" s="21"/>
    </row>
    <row r="6" spans="1:8" ht="15.75">
      <c r="A6" s="3" t="s">
        <v>5</v>
      </c>
      <c r="B6" s="3" t="s">
        <v>24</v>
      </c>
      <c r="C6" s="3" t="s">
        <v>120</v>
      </c>
      <c r="D6" s="6" t="s">
        <v>128</v>
      </c>
      <c r="E6" s="3" t="s">
        <v>109</v>
      </c>
      <c r="F6" s="9">
        <v>2.32</v>
      </c>
      <c r="G6" s="11">
        <f t="shared" si="0"/>
        <v>0.03241581668296773</v>
      </c>
      <c r="H6" s="21">
        <v>2</v>
      </c>
    </row>
    <row r="7" spans="1:8" ht="15.75">
      <c r="A7" s="3" t="s">
        <v>6</v>
      </c>
      <c r="B7" s="3" t="s">
        <v>27</v>
      </c>
      <c r="C7" s="3" t="s">
        <v>120</v>
      </c>
      <c r="D7" s="6" t="s">
        <v>127</v>
      </c>
      <c r="E7" s="3" t="s">
        <v>103</v>
      </c>
      <c r="F7" s="9">
        <v>0.05</v>
      </c>
      <c r="G7" s="11">
        <f t="shared" si="0"/>
        <v>0.0006986167388570633</v>
      </c>
      <c r="H7" s="21">
        <v>1</v>
      </c>
    </row>
    <row r="8" spans="1:8" ht="15.75">
      <c r="A8" s="3" t="s">
        <v>7</v>
      </c>
      <c r="B8" s="3" t="s">
        <v>21</v>
      </c>
      <c r="C8" s="3" t="s">
        <v>120</v>
      </c>
      <c r="D8" s="6" t="s">
        <v>123</v>
      </c>
      <c r="E8" s="3" t="s">
        <v>118</v>
      </c>
      <c r="F8" s="9">
        <v>0.12</v>
      </c>
      <c r="G8" s="11">
        <f t="shared" si="0"/>
        <v>0.0016766801732569516</v>
      </c>
      <c r="H8" s="21">
        <v>4</v>
      </c>
    </row>
    <row r="9" spans="1:8" ht="15.75">
      <c r="A9" s="3" t="s">
        <v>8</v>
      </c>
      <c r="B9" s="3" t="s">
        <v>24</v>
      </c>
      <c r="C9" s="3" t="s">
        <v>120</v>
      </c>
      <c r="D9" s="6" t="s">
        <v>128</v>
      </c>
      <c r="E9" s="3" t="s">
        <v>110</v>
      </c>
      <c r="F9" s="9">
        <v>2.32</v>
      </c>
      <c r="G9" s="11">
        <f t="shared" si="0"/>
        <v>0.03241581668296773</v>
      </c>
      <c r="H9" s="21">
        <v>2</v>
      </c>
    </row>
    <row r="10" spans="1:7" ht="15.75">
      <c r="A10" s="3" t="s">
        <v>9</v>
      </c>
      <c r="B10" s="3" t="s">
        <v>21</v>
      </c>
      <c r="C10" s="3" t="s">
        <v>120</v>
      </c>
      <c r="D10" s="6" t="s">
        <v>123</v>
      </c>
      <c r="E10" s="3" t="s">
        <v>113</v>
      </c>
      <c r="F10" s="9">
        <v>0.12</v>
      </c>
      <c r="G10" s="11">
        <f t="shared" si="0"/>
        <v>0.0016766801732569516</v>
      </c>
    </row>
    <row r="11" spans="1:8" ht="15.75">
      <c r="A11" s="3" t="s">
        <v>10</v>
      </c>
      <c r="B11" s="3">
        <v>220</v>
      </c>
      <c r="C11" s="3" t="s">
        <v>120</v>
      </c>
      <c r="D11" s="6" t="s">
        <v>125</v>
      </c>
      <c r="E11" s="3" t="s">
        <v>115</v>
      </c>
      <c r="F11" s="9">
        <v>0.06</v>
      </c>
      <c r="G11" s="11">
        <f t="shared" si="0"/>
        <v>0.0008383400866284758</v>
      </c>
      <c r="H11" s="21">
        <v>3</v>
      </c>
    </row>
    <row r="12" spans="1:8" ht="15.75">
      <c r="A12" s="3" t="s">
        <v>11</v>
      </c>
      <c r="B12" s="3" t="s">
        <v>21</v>
      </c>
      <c r="C12" s="3" t="s">
        <v>120</v>
      </c>
      <c r="D12" s="6" t="s">
        <v>123</v>
      </c>
      <c r="E12" s="3" t="s">
        <v>230</v>
      </c>
      <c r="F12" s="9">
        <v>0.12</v>
      </c>
      <c r="G12" s="11">
        <f t="shared" si="0"/>
        <v>0.0016766801732569516</v>
      </c>
      <c r="H12" s="21">
        <v>8</v>
      </c>
    </row>
    <row r="13" spans="1:8" ht="15.75">
      <c r="A13" s="3" t="s">
        <v>12</v>
      </c>
      <c r="B13" s="3" t="s">
        <v>25</v>
      </c>
      <c r="C13" s="3" t="s">
        <v>120</v>
      </c>
      <c r="D13" s="6" t="s">
        <v>147</v>
      </c>
      <c r="E13" s="3" t="s">
        <v>112</v>
      </c>
      <c r="F13" s="9">
        <v>1.44</v>
      </c>
      <c r="G13" s="11">
        <f t="shared" si="0"/>
        <v>0.02012016207908342</v>
      </c>
      <c r="H13" s="21">
        <v>3</v>
      </c>
    </row>
    <row r="14" spans="1:7" ht="15.75">
      <c r="A14" s="3" t="s">
        <v>13</v>
      </c>
      <c r="B14" s="3" t="s">
        <v>21</v>
      </c>
      <c r="C14" s="3" t="s">
        <v>120</v>
      </c>
      <c r="D14" s="6" t="s">
        <v>123</v>
      </c>
      <c r="E14" s="3" t="s">
        <v>113</v>
      </c>
      <c r="F14" s="9">
        <v>0.12</v>
      </c>
      <c r="G14" s="11">
        <f t="shared" si="0"/>
        <v>0.0016766801732569516</v>
      </c>
    </row>
    <row r="15" spans="1:7" ht="15.75">
      <c r="A15" s="3" t="s">
        <v>14</v>
      </c>
      <c r="B15" s="3" t="s">
        <v>21</v>
      </c>
      <c r="C15" s="3" t="s">
        <v>120</v>
      </c>
      <c r="D15" s="6" t="s">
        <v>123</v>
      </c>
      <c r="E15" s="3" t="s">
        <v>113</v>
      </c>
      <c r="F15" s="9">
        <v>0.12</v>
      </c>
      <c r="G15" s="11">
        <f t="shared" si="0"/>
        <v>0.0016766801732569516</v>
      </c>
    </row>
    <row r="16" spans="1:7" ht="15.75">
      <c r="A16" s="3" t="s">
        <v>15</v>
      </c>
      <c r="B16" s="3" t="s">
        <v>21</v>
      </c>
      <c r="C16" s="3" t="s">
        <v>120</v>
      </c>
      <c r="D16" s="6" t="s">
        <v>123</v>
      </c>
      <c r="E16" s="3" t="s">
        <v>113</v>
      </c>
      <c r="F16" s="9">
        <v>0.12</v>
      </c>
      <c r="G16" s="11">
        <f t="shared" si="0"/>
        <v>0.0016766801732569516</v>
      </c>
    </row>
    <row r="17" spans="1:8" ht="15.75">
      <c r="A17" s="3" t="s">
        <v>16</v>
      </c>
      <c r="B17" s="3" t="s">
        <v>26</v>
      </c>
      <c r="C17" s="3" t="s">
        <v>120</v>
      </c>
      <c r="D17" s="6" t="s">
        <v>232</v>
      </c>
      <c r="E17" s="3" t="s">
        <v>103</v>
      </c>
      <c r="F17" s="9">
        <v>0.05</v>
      </c>
      <c r="G17" s="11">
        <f t="shared" si="0"/>
        <v>0.0006986167388570633</v>
      </c>
      <c r="H17" s="21">
        <v>1</v>
      </c>
    </row>
    <row r="18" spans="1:8" ht="15.75">
      <c r="A18" s="3" t="s">
        <v>17</v>
      </c>
      <c r="B18" s="3" t="s">
        <v>22</v>
      </c>
      <c r="C18" s="3" t="s">
        <v>120</v>
      </c>
      <c r="D18" s="6" t="s">
        <v>146</v>
      </c>
      <c r="E18" s="3" t="s">
        <v>111</v>
      </c>
      <c r="F18" s="9">
        <v>1.38</v>
      </c>
      <c r="G18" s="11">
        <f t="shared" si="0"/>
        <v>0.019281821992454942</v>
      </c>
      <c r="H18" s="21">
        <v>1</v>
      </c>
    </row>
    <row r="19" spans="1:8" ht="15.75">
      <c r="A19" s="3" t="s">
        <v>18</v>
      </c>
      <c r="B19" s="3" t="s">
        <v>23</v>
      </c>
      <c r="C19" s="3" t="s">
        <v>120</v>
      </c>
      <c r="D19" s="6" t="s">
        <v>124</v>
      </c>
      <c r="E19" s="3" t="s">
        <v>117</v>
      </c>
      <c r="F19" s="9">
        <v>0.06</v>
      </c>
      <c r="G19" s="11">
        <f t="shared" si="0"/>
        <v>0.0008383400866284758</v>
      </c>
      <c r="H19" s="21">
        <v>1</v>
      </c>
    </row>
    <row r="20" spans="1:7" ht="15.75">
      <c r="A20" s="3" t="s">
        <v>19</v>
      </c>
      <c r="B20" s="3" t="s">
        <v>21</v>
      </c>
      <c r="C20" s="3" t="s">
        <v>120</v>
      </c>
      <c r="D20" s="6" t="s">
        <v>123</v>
      </c>
      <c r="E20" s="3" t="s">
        <v>119</v>
      </c>
      <c r="F20" s="9">
        <v>0.12</v>
      </c>
      <c r="G20" s="11">
        <f t="shared" si="0"/>
        <v>0.0016766801732569516</v>
      </c>
    </row>
    <row r="21" spans="1:8" ht="15.75">
      <c r="A21" s="3"/>
      <c r="B21" s="3" t="s">
        <v>223</v>
      </c>
      <c r="C21" s="3" t="s">
        <v>120</v>
      </c>
      <c r="D21" s="6" t="s">
        <v>221</v>
      </c>
      <c r="E21" s="3" t="s">
        <v>222</v>
      </c>
      <c r="F21" s="9">
        <v>0.58</v>
      </c>
      <c r="G21" s="11">
        <f t="shared" si="0"/>
        <v>0.008103954170741933</v>
      </c>
      <c r="H21" s="21" t="s">
        <v>225</v>
      </c>
    </row>
    <row r="22" spans="1:8" ht="15.75">
      <c r="A22" s="3"/>
      <c r="B22" s="3" t="s">
        <v>223</v>
      </c>
      <c r="C22" s="3" t="s">
        <v>120</v>
      </c>
      <c r="D22" s="6" t="s">
        <v>221</v>
      </c>
      <c r="E22" s="3" t="s">
        <v>222</v>
      </c>
      <c r="F22" s="9">
        <v>0.58</v>
      </c>
      <c r="G22" s="11">
        <f t="shared" si="0"/>
        <v>0.008103954170741933</v>
      </c>
      <c r="H22" s="21" t="s">
        <v>225</v>
      </c>
    </row>
    <row r="23" spans="1:7" ht="15.75">
      <c r="A23" s="3" t="s">
        <v>58</v>
      </c>
      <c r="B23" s="3" t="s">
        <v>59</v>
      </c>
      <c r="C23" s="3" t="s">
        <v>120</v>
      </c>
      <c r="D23" s="6" t="s">
        <v>145</v>
      </c>
      <c r="E23" s="3" t="s">
        <v>116</v>
      </c>
      <c r="F23" s="9">
        <v>0.33</v>
      </c>
      <c r="G23" s="11">
        <f t="shared" si="0"/>
        <v>0.004610870476456618</v>
      </c>
    </row>
    <row r="24" spans="1:7" ht="15.75">
      <c r="A24" s="10" t="s">
        <v>133</v>
      </c>
      <c r="B24" s="3"/>
      <c r="C24" s="3"/>
      <c r="E24" s="3"/>
      <c r="F24" s="9">
        <f>+SUM(F5:F23)</f>
        <v>10.069999999999999</v>
      </c>
      <c r="G24" s="11">
        <f t="shared" si="0"/>
        <v>0.1407014112058125</v>
      </c>
    </row>
    <row r="25" spans="1:2" ht="15.75">
      <c r="A25" s="3"/>
      <c r="B25" s="3"/>
    </row>
    <row r="26" spans="1:2" ht="19.5">
      <c r="A26" s="13" t="s">
        <v>28</v>
      </c>
      <c r="B26" s="1"/>
    </row>
    <row r="27" spans="1:7" s="17" customFormat="1" ht="15.75">
      <c r="A27" s="16" t="s">
        <v>0</v>
      </c>
      <c r="B27" s="16" t="s">
        <v>20</v>
      </c>
      <c r="C27" s="16" t="s">
        <v>155</v>
      </c>
      <c r="D27" s="16" t="s">
        <v>2</v>
      </c>
      <c r="E27" s="16" t="s">
        <v>1</v>
      </c>
      <c r="F27" s="16" t="s">
        <v>154</v>
      </c>
      <c r="G27" s="16" t="s">
        <v>153</v>
      </c>
    </row>
    <row r="28" spans="1:8" ht="15.75">
      <c r="A28" s="3" t="s">
        <v>29</v>
      </c>
      <c r="B28" s="4" t="s">
        <v>172</v>
      </c>
      <c r="C28" s="3" t="s">
        <v>120</v>
      </c>
      <c r="D28" s="6" t="s">
        <v>134</v>
      </c>
      <c r="E28" s="3" t="s">
        <v>103</v>
      </c>
      <c r="F28" s="9">
        <v>0.08</v>
      </c>
      <c r="G28" s="11">
        <f aca="true" t="shared" si="1" ref="G28:G52">+F28/$F$120</f>
        <v>0.0011177867821713012</v>
      </c>
      <c r="H28" s="21">
        <v>1</v>
      </c>
    </row>
    <row r="29" spans="1:7" ht="15.75">
      <c r="A29" s="3" t="s">
        <v>30</v>
      </c>
      <c r="B29" s="4" t="s">
        <v>173</v>
      </c>
      <c r="C29" s="3" t="s">
        <v>120</v>
      </c>
      <c r="D29" s="6" t="s">
        <v>126</v>
      </c>
      <c r="E29" s="3" t="s">
        <v>103</v>
      </c>
      <c r="F29" s="9">
        <v>0.22</v>
      </c>
      <c r="G29" s="11">
        <f t="shared" si="1"/>
        <v>0.003073913650971078</v>
      </c>
    </row>
    <row r="30" spans="1:7" ht="15.75">
      <c r="A30" s="3" t="s">
        <v>31</v>
      </c>
      <c r="B30" s="4" t="s">
        <v>173</v>
      </c>
      <c r="C30" s="3" t="s">
        <v>120</v>
      </c>
      <c r="D30" s="6" t="s">
        <v>126</v>
      </c>
      <c r="E30" s="3" t="s">
        <v>102</v>
      </c>
      <c r="F30" s="9">
        <v>0.22</v>
      </c>
      <c r="G30" s="11">
        <f t="shared" si="1"/>
        <v>0.003073913650971078</v>
      </c>
    </row>
    <row r="31" spans="1:8" ht="15.75">
      <c r="A31" s="3" t="s">
        <v>32</v>
      </c>
      <c r="B31" s="4" t="s">
        <v>174</v>
      </c>
      <c r="C31" s="3" t="s">
        <v>120</v>
      </c>
      <c r="D31" s="6" t="s">
        <v>121</v>
      </c>
      <c r="E31" s="3" t="s">
        <v>100</v>
      </c>
      <c r="F31" s="9">
        <v>0.05</v>
      </c>
      <c r="G31" s="11">
        <f t="shared" si="1"/>
        <v>0.0006986167388570633</v>
      </c>
      <c r="H31" s="21" t="s">
        <v>170</v>
      </c>
    </row>
    <row r="32" spans="1:8" ht="15.75">
      <c r="A32" s="3" t="s">
        <v>33</v>
      </c>
      <c r="B32" s="4" t="s">
        <v>172</v>
      </c>
      <c r="C32" s="3" t="s">
        <v>120</v>
      </c>
      <c r="D32" s="6" t="s">
        <v>134</v>
      </c>
      <c r="E32" s="3" t="s">
        <v>178</v>
      </c>
      <c r="F32" s="9">
        <v>0.08</v>
      </c>
      <c r="G32" s="11">
        <f t="shared" si="1"/>
        <v>0.0011177867821713012</v>
      </c>
      <c r="H32" s="21">
        <v>8</v>
      </c>
    </row>
    <row r="33" spans="1:7" ht="15.75">
      <c r="A33" s="3" t="s">
        <v>34</v>
      </c>
      <c r="B33" s="4" t="s">
        <v>172</v>
      </c>
      <c r="C33" s="3" t="s">
        <v>120</v>
      </c>
      <c r="D33" s="6" t="s">
        <v>134</v>
      </c>
      <c r="E33" s="3" t="s">
        <v>107</v>
      </c>
      <c r="F33" s="9">
        <v>0.08</v>
      </c>
      <c r="G33" s="11">
        <f t="shared" si="1"/>
        <v>0.0011177867821713012</v>
      </c>
    </row>
    <row r="34" spans="1:7" ht="15.75">
      <c r="A34" s="3" t="s">
        <v>35</v>
      </c>
      <c r="B34" s="4" t="s">
        <v>173</v>
      </c>
      <c r="C34" s="3" t="s">
        <v>120</v>
      </c>
      <c r="D34" s="6" t="s">
        <v>126</v>
      </c>
      <c r="E34" s="3" t="s">
        <v>107</v>
      </c>
      <c r="F34" s="9">
        <v>0.22</v>
      </c>
      <c r="G34" s="11">
        <f t="shared" si="1"/>
        <v>0.003073913650971078</v>
      </c>
    </row>
    <row r="35" spans="1:7" ht="15.75">
      <c r="A35" s="3" t="s">
        <v>36</v>
      </c>
      <c r="B35" s="4" t="s">
        <v>173</v>
      </c>
      <c r="C35" s="3" t="s">
        <v>120</v>
      </c>
      <c r="D35" s="6" t="s">
        <v>126</v>
      </c>
      <c r="E35" s="3" t="s">
        <v>107</v>
      </c>
      <c r="F35" s="9">
        <v>0.22</v>
      </c>
      <c r="G35" s="11">
        <f t="shared" si="1"/>
        <v>0.003073913650971078</v>
      </c>
    </row>
    <row r="36" spans="1:7" ht="15.75">
      <c r="A36" s="3" t="s">
        <v>37</v>
      </c>
      <c r="B36" s="4" t="s">
        <v>172</v>
      </c>
      <c r="C36" s="3" t="s">
        <v>120</v>
      </c>
      <c r="D36" s="6" t="s">
        <v>134</v>
      </c>
      <c r="E36" s="3" t="s">
        <v>107</v>
      </c>
      <c r="F36" s="9">
        <v>0.08</v>
      </c>
      <c r="G36" s="11">
        <f t="shared" si="1"/>
        <v>0.0011177867821713012</v>
      </c>
    </row>
    <row r="37" spans="1:7" ht="15.75">
      <c r="A37" s="3" t="s">
        <v>38</v>
      </c>
      <c r="B37" s="4" t="s">
        <v>172</v>
      </c>
      <c r="C37" s="3" t="s">
        <v>120</v>
      </c>
      <c r="D37" s="6" t="s">
        <v>134</v>
      </c>
      <c r="E37" s="3" t="s">
        <v>107</v>
      </c>
      <c r="F37" s="9">
        <v>0.08</v>
      </c>
      <c r="G37" s="11">
        <f t="shared" si="1"/>
        <v>0.0011177867821713012</v>
      </c>
    </row>
    <row r="38" spans="1:7" ht="15.75">
      <c r="A38" s="3" t="s">
        <v>39</v>
      </c>
      <c r="B38" s="4" t="s">
        <v>172</v>
      </c>
      <c r="C38" s="3" t="s">
        <v>120</v>
      </c>
      <c r="D38" s="6" t="s">
        <v>134</v>
      </c>
      <c r="E38" s="3" t="s">
        <v>176</v>
      </c>
      <c r="F38" s="9">
        <v>0.08</v>
      </c>
      <c r="G38" s="11">
        <f t="shared" si="1"/>
        <v>0.0011177867821713012</v>
      </c>
    </row>
    <row r="39" spans="1:8" ht="15.75">
      <c r="A39" s="3" t="s">
        <v>40</v>
      </c>
      <c r="B39" s="4" t="s">
        <v>172</v>
      </c>
      <c r="C39" s="3" t="s">
        <v>120</v>
      </c>
      <c r="D39" s="6" t="s">
        <v>134</v>
      </c>
      <c r="E39" s="3" t="s">
        <v>114</v>
      </c>
      <c r="F39" s="9">
        <v>0.08</v>
      </c>
      <c r="G39" s="11">
        <f t="shared" si="1"/>
        <v>0.0011177867821713012</v>
      </c>
      <c r="H39" s="21">
        <v>2</v>
      </c>
    </row>
    <row r="40" spans="1:8" ht="15.75">
      <c r="A40" s="3" t="s">
        <v>41</v>
      </c>
      <c r="B40" s="4" t="s">
        <v>172</v>
      </c>
      <c r="C40" s="3" t="s">
        <v>120</v>
      </c>
      <c r="D40" s="6" t="s">
        <v>134</v>
      </c>
      <c r="E40" s="3" t="s">
        <v>114</v>
      </c>
      <c r="F40" s="9">
        <v>0.08</v>
      </c>
      <c r="G40" s="11">
        <f t="shared" si="1"/>
        <v>0.0011177867821713012</v>
      </c>
      <c r="H40" s="21">
        <v>2</v>
      </c>
    </row>
    <row r="41" spans="1:8" ht="15.75">
      <c r="A41" s="3" t="s">
        <v>42</v>
      </c>
      <c r="B41" s="4" t="s">
        <v>174</v>
      </c>
      <c r="C41" s="3" t="s">
        <v>120</v>
      </c>
      <c r="D41" s="6" t="s">
        <v>121</v>
      </c>
      <c r="E41" s="3" t="s">
        <v>100</v>
      </c>
      <c r="F41" s="9">
        <v>0.05</v>
      </c>
      <c r="G41" s="11">
        <f t="shared" si="1"/>
        <v>0.0006986167388570633</v>
      </c>
      <c r="H41" s="21" t="s">
        <v>170</v>
      </c>
    </row>
    <row r="42" spans="1:7" ht="15.75">
      <c r="A42" s="3" t="s">
        <v>43</v>
      </c>
      <c r="B42" s="4" t="s">
        <v>172</v>
      </c>
      <c r="C42" s="3" t="s">
        <v>120</v>
      </c>
      <c r="D42" s="6" t="s">
        <v>134</v>
      </c>
      <c r="E42" s="3" t="s">
        <v>107</v>
      </c>
      <c r="F42" s="9">
        <v>0.08</v>
      </c>
      <c r="G42" s="11">
        <f t="shared" si="1"/>
        <v>0.0011177867821713012</v>
      </c>
    </row>
    <row r="43" spans="1:7" ht="15.75">
      <c r="A43" s="3" t="s">
        <v>44</v>
      </c>
      <c r="B43" s="4" t="s">
        <v>172</v>
      </c>
      <c r="C43" s="3" t="s">
        <v>120</v>
      </c>
      <c r="D43" s="6" t="s">
        <v>134</v>
      </c>
      <c r="E43" s="3" t="s">
        <v>178</v>
      </c>
      <c r="F43" s="9">
        <v>0.08</v>
      </c>
      <c r="G43" s="11">
        <f t="shared" si="1"/>
        <v>0.0011177867821713012</v>
      </c>
    </row>
    <row r="44" spans="1:8" ht="15.75">
      <c r="A44" s="3" t="s">
        <v>45</v>
      </c>
      <c r="B44" s="4" t="s">
        <v>174</v>
      </c>
      <c r="C44" s="3" t="s">
        <v>120</v>
      </c>
      <c r="D44" s="6" t="s">
        <v>121</v>
      </c>
      <c r="E44" s="3" t="s">
        <v>100</v>
      </c>
      <c r="F44" s="9">
        <v>0.05</v>
      </c>
      <c r="G44" s="11">
        <f t="shared" si="1"/>
        <v>0.0006986167388570633</v>
      </c>
      <c r="H44" s="21" t="s">
        <v>170</v>
      </c>
    </row>
    <row r="45" spans="1:7" ht="15.75">
      <c r="A45" s="3" t="s">
        <v>46</v>
      </c>
      <c r="B45" s="4" t="s">
        <v>172</v>
      </c>
      <c r="C45" s="3" t="s">
        <v>120</v>
      </c>
      <c r="D45" s="6" t="s">
        <v>134</v>
      </c>
      <c r="E45" s="3" t="s">
        <v>178</v>
      </c>
      <c r="F45" s="9">
        <v>0.08</v>
      </c>
      <c r="G45" s="11">
        <f t="shared" si="1"/>
        <v>0.0011177867821713012</v>
      </c>
    </row>
    <row r="46" spans="1:8" ht="15.75">
      <c r="A46" s="3" t="s">
        <v>47</v>
      </c>
      <c r="B46" s="4" t="s">
        <v>175</v>
      </c>
      <c r="C46" s="3" t="s">
        <v>120</v>
      </c>
      <c r="D46" s="6" t="s">
        <v>180</v>
      </c>
      <c r="E46" s="3" t="s">
        <v>178</v>
      </c>
      <c r="F46" s="9">
        <v>0.08</v>
      </c>
      <c r="G46" s="11">
        <f t="shared" si="1"/>
        <v>0.0011177867821713012</v>
      </c>
      <c r="H46" s="21">
        <v>3</v>
      </c>
    </row>
    <row r="47" spans="1:8" ht="15.75">
      <c r="A47" s="3" t="s">
        <v>48</v>
      </c>
      <c r="B47" s="4" t="s">
        <v>172</v>
      </c>
      <c r="C47" s="3" t="s">
        <v>120</v>
      </c>
      <c r="D47" s="6" t="s">
        <v>134</v>
      </c>
      <c r="E47" s="3" t="s">
        <v>177</v>
      </c>
      <c r="F47" s="9">
        <v>0.08</v>
      </c>
      <c r="G47" s="11">
        <f t="shared" si="1"/>
        <v>0.0011177867821713012</v>
      </c>
      <c r="H47" s="21">
        <v>4</v>
      </c>
    </row>
    <row r="48" spans="1:8" ht="15.75">
      <c r="A48" s="3" t="s">
        <v>49</v>
      </c>
      <c r="B48" s="4" t="s">
        <v>174</v>
      </c>
      <c r="C48" s="3" t="s">
        <v>120</v>
      </c>
      <c r="D48" s="6" t="s">
        <v>121</v>
      </c>
      <c r="E48" s="3" t="s">
        <v>100</v>
      </c>
      <c r="F48" s="9">
        <v>0.05</v>
      </c>
      <c r="G48" s="11">
        <f>+F48/$F$120</f>
        <v>0.0006986167388570633</v>
      </c>
      <c r="H48" s="21" t="s">
        <v>170</v>
      </c>
    </row>
    <row r="49" spans="1:8" ht="15.75">
      <c r="A49" s="3" t="s">
        <v>77</v>
      </c>
      <c r="B49" s="4" t="s">
        <v>172</v>
      </c>
      <c r="C49" s="3" t="s">
        <v>120</v>
      </c>
      <c r="D49" s="6" t="s">
        <v>134</v>
      </c>
      <c r="E49" s="3" t="s">
        <v>101</v>
      </c>
      <c r="F49" s="9">
        <v>0.08</v>
      </c>
      <c r="G49" s="11">
        <f t="shared" si="1"/>
        <v>0.0011177867821713012</v>
      </c>
      <c r="H49" s="21">
        <v>2</v>
      </c>
    </row>
    <row r="50" spans="1:8" ht="15.75">
      <c r="A50" s="3" t="s">
        <v>99</v>
      </c>
      <c r="B50" s="4" t="s">
        <v>172</v>
      </c>
      <c r="C50" s="3" t="s">
        <v>120</v>
      </c>
      <c r="D50" s="6" t="s">
        <v>134</v>
      </c>
      <c r="E50" s="3" t="s">
        <v>101</v>
      </c>
      <c r="F50" s="9">
        <v>0.08</v>
      </c>
      <c r="G50" s="11">
        <f t="shared" si="1"/>
        <v>0.0011177867821713012</v>
      </c>
      <c r="H50" s="21">
        <v>2</v>
      </c>
    </row>
    <row r="51" spans="1:8" ht="15.75">
      <c r="A51" s="3" t="s">
        <v>171</v>
      </c>
      <c r="B51" s="4" t="s">
        <v>174</v>
      </c>
      <c r="C51" s="3" t="s">
        <v>120</v>
      </c>
      <c r="D51" s="6" t="s">
        <v>121</v>
      </c>
      <c r="E51" s="3" t="s">
        <v>100</v>
      </c>
      <c r="F51" s="9">
        <v>0.05</v>
      </c>
      <c r="G51" s="11">
        <f t="shared" si="1"/>
        <v>0.0006986167388570633</v>
      </c>
      <c r="H51" s="21" t="s">
        <v>170</v>
      </c>
    </row>
    <row r="52" spans="1:7" ht="15.75">
      <c r="A52" s="3" t="s">
        <v>104</v>
      </c>
      <c r="B52" s="4" t="s">
        <v>105</v>
      </c>
      <c r="C52" s="3" t="s">
        <v>120</v>
      </c>
      <c r="D52" s="6" t="s">
        <v>179</v>
      </c>
      <c r="E52" s="3" t="s">
        <v>106</v>
      </c>
      <c r="F52" s="9">
        <v>0.07</v>
      </c>
      <c r="G52" s="11">
        <f t="shared" si="1"/>
        <v>0.0009780634343998886</v>
      </c>
    </row>
    <row r="53" spans="1:7" ht="15.75">
      <c r="A53" s="10" t="s">
        <v>132</v>
      </c>
      <c r="B53" s="4"/>
      <c r="C53" s="3"/>
      <c r="E53" s="3"/>
      <c r="F53" s="7">
        <f>+SUM(F28:F52)</f>
        <v>2.4000000000000004</v>
      </c>
      <c r="G53" s="23">
        <f>+F53/$F$120</f>
        <v>0.03353360346513904</v>
      </c>
    </row>
    <row r="55" spans="1:2" ht="19.5">
      <c r="A55" s="13" t="s">
        <v>50</v>
      </c>
      <c r="B55" s="1"/>
    </row>
    <row r="56" spans="1:7" s="17" customFormat="1" ht="15.75">
      <c r="A56" s="16" t="s">
        <v>0</v>
      </c>
      <c r="B56" s="16" t="s">
        <v>20</v>
      </c>
      <c r="C56" s="16" t="s">
        <v>155</v>
      </c>
      <c r="D56" s="16" t="s">
        <v>2</v>
      </c>
      <c r="E56" s="16" t="s">
        <v>1</v>
      </c>
      <c r="F56" s="16" t="s">
        <v>154</v>
      </c>
      <c r="G56" s="16" t="s">
        <v>153</v>
      </c>
    </row>
    <row r="57" spans="1:8" ht="15.75">
      <c r="A57" s="3" t="s">
        <v>51</v>
      </c>
      <c r="B57" s="3" t="s">
        <v>60</v>
      </c>
      <c r="C57" s="3" t="s">
        <v>120</v>
      </c>
      <c r="D57" s="6" t="s">
        <v>130</v>
      </c>
      <c r="E57" s="3" t="s">
        <v>61</v>
      </c>
      <c r="F57" s="9">
        <v>0.1</v>
      </c>
      <c r="G57" s="11">
        <f aca="true" t="shared" si="2" ref="G57:G62">+F57/$F$120</f>
        <v>0.0013972334777141266</v>
      </c>
      <c r="H57" s="21">
        <v>1</v>
      </c>
    </row>
    <row r="58" spans="1:8" ht="15.75">
      <c r="A58" s="3" t="s">
        <v>52</v>
      </c>
      <c r="B58" s="3" t="s">
        <v>60</v>
      </c>
      <c r="C58" s="3" t="s">
        <v>120</v>
      </c>
      <c r="D58" s="6" t="s">
        <v>130</v>
      </c>
      <c r="E58" s="3" t="s">
        <v>62</v>
      </c>
      <c r="F58" s="9">
        <v>0.1</v>
      </c>
      <c r="G58" s="11">
        <f t="shared" si="2"/>
        <v>0.0013972334777141266</v>
      </c>
      <c r="H58" s="21">
        <v>4</v>
      </c>
    </row>
    <row r="59" spans="1:7" ht="15.75">
      <c r="A59" s="3" t="s">
        <v>53</v>
      </c>
      <c r="B59" s="3" t="s">
        <v>57</v>
      </c>
      <c r="C59" s="3" t="s">
        <v>120</v>
      </c>
      <c r="D59" s="6" t="s">
        <v>129</v>
      </c>
      <c r="E59" s="3" t="s">
        <v>190</v>
      </c>
      <c r="F59" s="9">
        <v>0.41</v>
      </c>
      <c r="G59" s="11">
        <f t="shared" si="2"/>
        <v>0.005728657258627918</v>
      </c>
    </row>
    <row r="60" spans="1:7" ht="15.75">
      <c r="A60" s="3" t="s">
        <v>54</v>
      </c>
      <c r="B60" s="3" t="s">
        <v>57</v>
      </c>
      <c r="C60" s="3" t="s">
        <v>120</v>
      </c>
      <c r="D60" s="6" t="s">
        <v>129</v>
      </c>
      <c r="E60" s="3" t="s">
        <v>191</v>
      </c>
      <c r="F60" s="9">
        <v>0.41</v>
      </c>
      <c r="G60" s="11">
        <f t="shared" si="2"/>
        <v>0.005728657258627918</v>
      </c>
    </row>
    <row r="61" spans="1:7" ht="15.75">
      <c r="A61" s="3" t="s">
        <v>55</v>
      </c>
      <c r="B61" s="3" t="s">
        <v>57</v>
      </c>
      <c r="C61" s="3" t="s">
        <v>120</v>
      </c>
      <c r="D61" s="6" t="s">
        <v>129</v>
      </c>
      <c r="E61" s="3" t="s">
        <v>192</v>
      </c>
      <c r="F61" s="9">
        <v>0.41</v>
      </c>
      <c r="G61" s="11">
        <f t="shared" si="2"/>
        <v>0.005728657258627918</v>
      </c>
    </row>
    <row r="62" spans="1:7" ht="15.75">
      <c r="A62" s="3" t="s">
        <v>56</v>
      </c>
      <c r="B62" s="3" t="s">
        <v>57</v>
      </c>
      <c r="C62" s="3" t="s">
        <v>120</v>
      </c>
      <c r="D62" s="6" t="s">
        <v>129</v>
      </c>
      <c r="E62" s="3" t="s">
        <v>193</v>
      </c>
      <c r="F62" s="9">
        <v>0.41</v>
      </c>
      <c r="G62" s="11">
        <f t="shared" si="2"/>
        <v>0.005728657258627918</v>
      </c>
    </row>
    <row r="63" spans="1:7" ht="15.75">
      <c r="A63" s="10" t="s">
        <v>131</v>
      </c>
      <c r="F63" s="9">
        <f>+SUM(F57:F62)</f>
        <v>1.8399999999999999</v>
      </c>
      <c r="G63" s="11">
        <f>+F63/$F$120</f>
        <v>0.025709095989939923</v>
      </c>
    </row>
    <row r="64" spans="1:2" ht="19.5">
      <c r="A64" s="13" t="s">
        <v>78</v>
      </c>
      <c r="B64" s="1"/>
    </row>
    <row r="65" spans="1:7" s="17" customFormat="1" ht="15.75">
      <c r="A65" s="16" t="s">
        <v>0</v>
      </c>
      <c r="B65" s="16" t="s">
        <v>20</v>
      </c>
      <c r="C65" s="16" t="s">
        <v>155</v>
      </c>
      <c r="D65" s="16" t="s">
        <v>2</v>
      </c>
      <c r="E65" s="16" t="s">
        <v>1</v>
      </c>
      <c r="F65" s="16" t="s">
        <v>154</v>
      </c>
      <c r="G65" s="16" t="s">
        <v>153</v>
      </c>
    </row>
    <row r="66" spans="1:8" ht="15.75">
      <c r="A66" s="3" t="s">
        <v>63</v>
      </c>
      <c r="B66" s="3" t="s">
        <v>72</v>
      </c>
      <c r="C66" s="3" t="s">
        <v>120</v>
      </c>
      <c r="D66" s="6" t="s">
        <v>138</v>
      </c>
      <c r="E66" s="3" t="s">
        <v>73</v>
      </c>
      <c r="F66" s="9">
        <v>0.06</v>
      </c>
      <c r="G66" s="11">
        <f aca="true" t="shared" si="3" ref="G66:G76">+F66/$F$120</f>
        <v>0.0008383400866284758</v>
      </c>
      <c r="H66" s="21">
        <v>8</v>
      </c>
    </row>
    <row r="67" spans="1:7" ht="15.75">
      <c r="A67" s="3" t="s">
        <v>64</v>
      </c>
      <c r="B67" s="3" t="s">
        <v>71</v>
      </c>
      <c r="C67" s="3" t="s">
        <v>120</v>
      </c>
      <c r="D67" s="6" t="s">
        <v>137</v>
      </c>
      <c r="E67" s="3" t="s">
        <v>74</v>
      </c>
      <c r="F67" s="9">
        <v>0.03</v>
      </c>
      <c r="G67" s="11">
        <f t="shared" si="3"/>
        <v>0.0004191700433142379</v>
      </c>
    </row>
    <row r="68" spans="1:7" ht="15.75">
      <c r="A68" s="3" t="s">
        <v>65</v>
      </c>
      <c r="B68" s="3" t="s">
        <v>71</v>
      </c>
      <c r="C68" s="3" t="s">
        <v>120</v>
      </c>
      <c r="D68" s="6" t="s">
        <v>137</v>
      </c>
      <c r="E68" s="3" t="s">
        <v>74</v>
      </c>
      <c r="F68" s="9">
        <v>0.03</v>
      </c>
      <c r="G68" s="11">
        <f t="shared" si="3"/>
        <v>0.0004191700433142379</v>
      </c>
    </row>
    <row r="69" spans="1:8" ht="15.75">
      <c r="A69" s="3" t="s">
        <v>66</v>
      </c>
      <c r="B69" s="3" t="s">
        <v>71</v>
      </c>
      <c r="C69" s="3" t="s">
        <v>120</v>
      </c>
      <c r="D69" s="6" t="s">
        <v>137</v>
      </c>
      <c r="E69" s="3" t="s">
        <v>162</v>
      </c>
      <c r="F69" s="9">
        <v>0.03</v>
      </c>
      <c r="G69" s="11">
        <f t="shared" si="3"/>
        <v>0.0004191700433142379</v>
      </c>
      <c r="H69" s="21">
        <v>3</v>
      </c>
    </row>
    <row r="70" spans="1:7" ht="15.75">
      <c r="A70" s="3" t="s">
        <v>67</v>
      </c>
      <c r="B70" s="3" t="s">
        <v>72</v>
      </c>
      <c r="C70" s="3" t="s">
        <v>120</v>
      </c>
      <c r="D70" s="6" t="s">
        <v>138</v>
      </c>
      <c r="E70" s="3" t="s">
        <v>163</v>
      </c>
      <c r="F70" s="9">
        <v>0.06</v>
      </c>
      <c r="G70" s="11">
        <f t="shared" si="3"/>
        <v>0.0008383400866284758</v>
      </c>
    </row>
    <row r="71" spans="1:8" ht="15.75">
      <c r="A71" s="3" t="s">
        <v>68</v>
      </c>
      <c r="B71" s="3" t="s">
        <v>169</v>
      </c>
      <c r="C71" s="3" t="s">
        <v>120</v>
      </c>
      <c r="D71" s="6" t="s">
        <v>168</v>
      </c>
      <c r="E71" s="3" t="s">
        <v>135</v>
      </c>
      <c r="F71" s="9">
        <v>0.03</v>
      </c>
      <c r="G71" s="11">
        <f t="shared" si="3"/>
        <v>0.0004191700433142379</v>
      </c>
      <c r="H71" s="21">
        <v>2</v>
      </c>
    </row>
    <row r="72" spans="1:8" ht="15.75">
      <c r="A72" s="3" t="s">
        <v>69</v>
      </c>
      <c r="B72" s="3" t="s">
        <v>169</v>
      </c>
      <c r="C72" s="3" t="s">
        <v>120</v>
      </c>
      <c r="D72" s="6" t="s">
        <v>168</v>
      </c>
      <c r="E72" s="3" t="s">
        <v>135</v>
      </c>
      <c r="F72" s="9">
        <v>0.03</v>
      </c>
      <c r="G72" s="11">
        <f t="shared" si="3"/>
        <v>0.0004191700433142379</v>
      </c>
      <c r="H72" s="21">
        <v>2</v>
      </c>
    </row>
    <row r="73" spans="1:8" ht="15.75">
      <c r="A73" s="3" t="s">
        <v>70</v>
      </c>
      <c r="B73" s="3" t="s">
        <v>72</v>
      </c>
      <c r="C73" s="3" t="s">
        <v>120</v>
      </c>
      <c r="D73" s="6" t="s">
        <v>138</v>
      </c>
      <c r="E73" s="3" t="s">
        <v>73</v>
      </c>
      <c r="F73" s="9">
        <v>0.06</v>
      </c>
      <c r="G73" s="11">
        <f t="shared" si="3"/>
        <v>0.0008383400866284758</v>
      </c>
      <c r="H73" s="21">
        <v>4</v>
      </c>
    </row>
    <row r="74" spans="1:8" ht="15.75">
      <c r="A74" s="3" t="s">
        <v>75</v>
      </c>
      <c r="B74" s="3" t="s">
        <v>71</v>
      </c>
      <c r="C74" s="3" t="s">
        <v>120</v>
      </c>
      <c r="D74" s="6" t="s">
        <v>137</v>
      </c>
      <c r="E74" s="3" t="s">
        <v>76</v>
      </c>
      <c r="F74" s="9">
        <v>0.03</v>
      </c>
      <c r="G74" s="11">
        <f t="shared" si="3"/>
        <v>0.0004191700433142379</v>
      </c>
      <c r="H74" s="21">
        <v>1</v>
      </c>
    </row>
    <row r="75" spans="1:8" ht="15.75">
      <c r="A75" s="3" t="s">
        <v>182</v>
      </c>
      <c r="B75" s="3" t="s">
        <v>169</v>
      </c>
      <c r="C75" s="3" t="s">
        <v>120</v>
      </c>
      <c r="D75" s="6" t="s">
        <v>168</v>
      </c>
      <c r="E75" s="3" t="s">
        <v>183</v>
      </c>
      <c r="F75" s="9">
        <v>0</v>
      </c>
      <c r="G75" s="11">
        <f t="shared" si="3"/>
        <v>0</v>
      </c>
      <c r="H75" s="21" t="s">
        <v>234</v>
      </c>
    </row>
    <row r="76" spans="1:7" ht="15.75">
      <c r="A76" s="10" t="s">
        <v>136</v>
      </c>
      <c r="B76" s="3"/>
      <c r="E76" s="3"/>
      <c r="F76" s="9">
        <f>+SUM(F66:F74)</f>
        <v>0.36</v>
      </c>
      <c r="G76" s="11">
        <f t="shared" si="3"/>
        <v>0.005030040519770855</v>
      </c>
    </row>
    <row r="78" spans="1:2" ht="19.5">
      <c r="A78" s="13" t="s">
        <v>79</v>
      </c>
      <c r="B78" s="1"/>
    </row>
    <row r="79" spans="1:7" s="17" customFormat="1" ht="15.75">
      <c r="A79" s="16" t="s">
        <v>0</v>
      </c>
      <c r="B79" s="16" t="s">
        <v>20</v>
      </c>
      <c r="C79" s="16" t="s">
        <v>155</v>
      </c>
      <c r="D79" s="16" t="s">
        <v>2</v>
      </c>
      <c r="E79" s="16" t="s">
        <v>1</v>
      </c>
      <c r="F79" s="16" t="s">
        <v>154</v>
      </c>
      <c r="G79" s="16" t="s">
        <v>153</v>
      </c>
    </row>
    <row r="80" spans="1:8" ht="15.75">
      <c r="A80" s="3" t="s">
        <v>80</v>
      </c>
      <c r="B80" s="3" t="s">
        <v>228</v>
      </c>
      <c r="C80" s="3" t="s">
        <v>120</v>
      </c>
      <c r="D80" s="8" t="s">
        <v>231</v>
      </c>
      <c r="E80" s="3" t="s">
        <v>84</v>
      </c>
      <c r="F80" s="9">
        <v>0.2</v>
      </c>
      <c r="G80" s="11">
        <f aca="true" t="shared" si="4" ref="G80:G86">+F80/$F$120</f>
        <v>0.0027944669554282532</v>
      </c>
      <c r="H80" s="21">
        <v>2</v>
      </c>
    </row>
    <row r="81" spans="1:8" ht="15.75">
      <c r="A81" s="3" t="s">
        <v>81</v>
      </c>
      <c r="B81" s="3" t="s">
        <v>228</v>
      </c>
      <c r="C81" s="3" t="s">
        <v>120</v>
      </c>
      <c r="D81" s="8" t="s">
        <v>231</v>
      </c>
      <c r="E81" s="3" t="s">
        <v>87</v>
      </c>
      <c r="F81" s="9">
        <v>0.2</v>
      </c>
      <c r="G81" s="11">
        <f t="shared" si="4"/>
        <v>0.0027944669554282532</v>
      </c>
      <c r="H81" s="21">
        <v>4</v>
      </c>
    </row>
    <row r="82" spans="1:7" ht="15.75">
      <c r="A82" s="3" t="s">
        <v>82</v>
      </c>
      <c r="B82" s="3" t="s">
        <v>228</v>
      </c>
      <c r="C82" s="3" t="s">
        <v>120</v>
      </c>
      <c r="D82" s="8" t="s">
        <v>231</v>
      </c>
      <c r="E82" s="3" t="s">
        <v>86</v>
      </c>
      <c r="F82" s="9">
        <v>0.2</v>
      </c>
      <c r="G82" s="11">
        <f t="shared" si="4"/>
        <v>0.0027944669554282532</v>
      </c>
    </row>
    <row r="83" spans="1:8" ht="15.75">
      <c r="A83" s="3" t="s">
        <v>83</v>
      </c>
      <c r="B83" s="3" t="s">
        <v>228</v>
      </c>
      <c r="C83" s="3" t="s">
        <v>120</v>
      </c>
      <c r="D83" s="8" t="s">
        <v>231</v>
      </c>
      <c r="E83" s="3" t="s">
        <v>85</v>
      </c>
      <c r="F83" s="9">
        <v>0.2</v>
      </c>
      <c r="G83" s="11">
        <f t="shared" si="4"/>
        <v>0.0027944669554282532</v>
      </c>
      <c r="H83" s="21">
        <v>2</v>
      </c>
    </row>
    <row r="84" spans="1:8" ht="15.75">
      <c r="A84" s="3" t="s">
        <v>227</v>
      </c>
      <c r="B84" s="3" t="s">
        <v>228</v>
      </c>
      <c r="C84" s="3" t="s">
        <v>120</v>
      </c>
      <c r="D84" s="8" t="s">
        <v>231</v>
      </c>
      <c r="E84" s="3" t="s">
        <v>229</v>
      </c>
      <c r="F84" s="9">
        <v>0.2</v>
      </c>
      <c r="G84" s="11">
        <f t="shared" si="4"/>
        <v>0.0027944669554282532</v>
      </c>
      <c r="H84" s="21">
        <v>3</v>
      </c>
    </row>
    <row r="85" spans="1:8" ht="15.75">
      <c r="A85" s="3" t="s">
        <v>233</v>
      </c>
      <c r="B85" s="3" t="s">
        <v>228</v>
      </c>
      <c r="C85" s="3" t="s">
        <v>120</v>
      </c>
      <c r="D85" s="8" t="s">
        <v>231</v>
      </c>
      <c r="E85" s="3" t="s">
        <v>86</v>
      </c>
      <c r="F85" s="9">
        <v>0.2</v>
      </c>
      <c r="G85" s="11">
        <f t="shared" si="4"/>
        <v>0.0027944669554282532</v>
      </c>
      <c r="H85" s="21"/>
    </row>
    <row r="86" spans="1:7" ht="15.75">
      <c r="A86" s="10" t="s">
        <v>139</v>
      </c>
      <c r="B86" s="3"/>
      <c r="C86" s="3"/>
      <c r="D86" s="8"/>
      <c r="E86" s="3"/>
      <c r="F86" s="9">
        <f>+SUM(F80:F85)</f>
        <v>1.2</v>
      </c>
      <c r="G86" s="11">
        <f t="shared" si="4"/>
        <v>0.016766801732569517</v>
      </c>
    </row>
    <row r="87" spans="1:2" ht="15.75">
      <c r="A87" s="3"/>
      <c r="B87" s="3"/>
    </row>
    <row r="88" spans="1:2" ht="19.5">
      <c r="A88" s="13" t="s">
        <v>88</v>
      </c>
      <c r="B88" s="1"/>
    </row>
    <row r="89" spans="1:7" s="17" customFormat="1" ht="15.75">
      <c r="A89" s="16" t="s">
        <v>0</v>
      </c>
      <c r="B89" s="16" t="s">
        <v>20</v>
      </c>
      <c r="C89" s="16" t="s">
        <v>155</v>
      </c>
      <c r="D89" s="16" t="s">
        <v>2</v>
      </c>
      <c r="E89" s="16" t="s">
        <v>1</v>
      </c>
      <c r="F89" s="16" t="s">
        <v>154</v>
      </c>
      <c r="G89" s="16" t="s">
        <v>153</v>
      </c>
    </row>
    <row r="90" spans="1:8" ht="15.75">
      <c r="A90" s="3" t="s">
        <v>89</v>
      </c>
      <c r="B90" s="3" t="s">
        <v>141</v>
      </c>
      <c r="C90" s="22" t="s">
        <v>199</v>
      </c>
      <c r="D90" s="28" t="s">
        <v>219</v>
      </c>
      <c r="E90" s="3" t="s">
        <v>98</v>
      </c>
      <c r="F90" s="9">
        <v>15</v>
      </c>
      <c r="G90" s="11">
        <f>+F90/$F$120</f>
        <v>0.20958502165711895</v>
      </c>
      <c r="H90" s="21">
        <v>6</v>
      </c>
    </row>
    <row r="91" spans="1:8" ht="15.75">
      <c r="A91" s="3" t="s">
        <v>90</v>
      </c>
      <c r="B91" s="3" t="s">
        <v>164</v>
      </c>
      <c r="C91" s="3" t="s">
        <v>120</v>
      </c>
      <c r="D91" s="6" t="s">
        <v>142</v>
      </c>
      <c r="E91" s="3" t="s">
        <v>97</v>
      </c>
      <c r="F91" s="9">
        <v>1.09</v>
      </c>
      <c r="G91" s="11">
        <f>+F91/$F$120</f>
        <v>0.01522984490708398</v>
      </c>
      <c r="H91" s="21">
        <v>3</v>
      </c>
    </row>
    <row r="92" spans="1:7" ht="15.75">
      <c r="A92" s="3" t="s">
        <v>91</v>
      </c>
      <c r="B92" s="3" t="s">
        <v>92</v>
      </c>
      <c r="C92" s="3" t="s">
        <v>120</v>
      </c>
      <c r="D92" s="6" t="s">
        <v>122</v>
      </c>
      <c r="E92" s="3" t="s">
        <v>96</v>
      </c>
      <c r="F92" s="9">
        <v>0.37</v>
      </c>
      <c r="G92" s="11">
        <f>+F92/$F$120</f>
        <v>0.005169763867542268</v>
      </c>
    </row>
    <row r="93" spans="1:8" ht="15.75">
      <c r="A93" s="3" t="s">
        <v>93</v>
      </c>
      <c r="B93" s="3" t="s">
        <v>94</v>
      </c>
      <c r="C93" s="3" t="s">
        <v>120</v>
      </c>
      <c r="D93" s="6" t="s">
        <v>143</v>
      </c>
      <c r="E93" s="3" t="s">
        <v>95</v>
      </c>
      <c r="F93" s="9">
        <v>0.52</v>
      </c>
      <c r="G93" s="11">
        <f>+F93/$F$120</f>
        <v>0.007265614084113458</v>
      </c>
      <c r="H93" s="21">
        <v>1</v>
      </c>
    </row>
    <row r="94" spans="1:7" ht="15.75">
      <c r="A94" s="10" t="s">
        <v>140</v>
      </c>
      <c r="F94" s="9">
        <f>+SUM(F90:F93)</f>
        <v>16.98</v>
      </c>
      <c r="G94" s="11">
        <f>+F94/$F$120</f>
        <v>0.2372502445158587</v>
      </c>
    </row>
    <row r="95" ht="15" customHeight="1"/>
    <row r="96" spans="1:7" ht="19.5">
      <c r="A96" s="13" t="s">
        <v>210</v>
      </c>
      <c r="G96" s="3"/>
    </row>
    <row r="97" spans="1:7" s="17" customFormat="1" ht="15.75">
      <c r="A97" s="16" t="s">
        <v>0</v>
      </c>
      <c r="B97" s="16" t="s">
        <v>20</v>
      </c>
      <c r="C97" s="16" t="s">
        <v>155</v>
      </c>
      <c r="D97" s="16" t="s">
        <v>2</v>
      </c>
      <c r="E97" s="16" t="s">
        <v>1</v>
      </c>
      <c r="F97" s="16" t="s">
        <v>154</v>
      </c>
      <c r="G97" s="16" t="s">
        <v>153</v>
      </c>
    </row>
    <row r="98" spans="1:8" ht="15.75">
      <c r="A98" s="10" t="s">
        <v>151</v>
      </c>
      <c r="B98" s="5"/>
      <c r="C98" s="22" t="s">
        <v>211</v>
      </c>
      <c r="D98" s="5" t="s">
        <v>217</v>
      </c>
      <c r="F98" s="9">
        <v>11</v>
      </c>
      <c r="G98" s="11">
        <f aca="true" t="shared" si="5" ref="G98:G106">+F98/$F$120</f>
        <v>0.1536956825485539</v>
      </c>
      <c r="H98" s="21">
        <v>2</v>
      </c>
    </row>
    <row r="99" spans="1:8" ht="15.75">
      <c r="A99" s="10" t="s">
        <v>148</v>
      </c>
      <c r="B99" s="24"/>
      <c r="C99" s="22" t="s">
        <v>199</v>
      </c>
      <c r="D99" s="3" t="s">
        <v>218</v>
      </c>
      <c r="F99" s="9">
        <v>20</v>
      </c>
      <c r="G99" s="11">
        <f t="shared" si="5"/>
        <v>0.2794466955428253</v>
      </c>
      <c r="H99" s="21" t="s">
        <v>167</v>
      </c>
    </row>
    <row r="100" spans="1:7" ht="15.75">
      <c r="A100" s="10" t="s">
        <v>152</v>
      </c>
      <c r="B100" s="24"/>
      <c r="C100" s="3" t="s">
        <v>120</v>
      </c>
      <c r="D100" s="6" t="s">
        <v>220</v>
      </c>
      <c r="F100" s="9">
        <v>1.8</v>
      </c>
      <c r="G100" s="11">
        <f t="shared" si="5"/>
        <v>0.025150202598854275</v>
      </c>
    </row>
    <row r="101" spans="1:8" ht="15.75">
      <c r="A101" s="3" t="s">
        <v>184</v>
      </c>
      <c r="B101" s="3" t="s">
        <v>185</v>
      </c>
      <c r="C101" s="3" t="s">
        <v>120</v>
      </c>
      <c r="D101" s="22" t="s">
        <v>186</v>
      </c>
      <c r="E101" s="3" t="s">
        <v>187</v>
      </c>
      <c r="F101" s="9">
        <v>2.8</v>
      </c>
      <c r="G101" s="11">
        <f t="shared" si="5"/>
        <v>0.03912253737599554</v>
      </c>
      <c r="H101" s="21">
        <v>8</v>
      </c>
    </row>
    <row r="102" spans="1:8" ht="15.75">
      <c r="A102" s="3" t="s">
        <v>195</v>
      </c>
      <c r="B102" s="25" t="s">
        <v>197</v>
      </c>
      <c r="C102" s="3" t="s">
        <v>120</v>
      </c>
      <c r="D102" s="6" t="s">
        <v>194</v>
      </c>
      <c r="E102" s="3" t="s">
        <v>198</v>
      </c>
      <c r="F102" s="9">
        <v>1.33</v>
      </c>
      <c r="G102" s="11">
        <f t="shared" si="5"/>
        <v>0.018583205253597884</v>
      </c>
      <c r="H102" s="21">
        <v>2</v>
      </c>
    </row>
    <row r="103" spans="1:8" ht="15.75">
      <c r="A103" s="3" t="s">
        <v>196</v>
      </c>
      <c r="B103" s="25" t="s">
        <v>197</v>
      </c>
      <c r="C103" s="3" t="s">
        <v>120</v>
      </c>
      <c r="D103" s="6" t="s">
        <v>194</v>
      </c>
      <c r="E103" s="3" t="s">
        <v>198</v>
      </c>
      <c r="F103" s="9">
        <v>1.33</v>
      </c>
      <c r="G103" s="11">
        <f t="shared" si="5"/>
        <v>0.018583205253597884</v>
      </c>
      <c r="H103" s="21">
        <v>2</v>
      </c>
    </row>
    <row r="104" spans="1:8" ht="15.75">
      <c r="A104" s="3" t="s">
        <v>204</v>
      </c>
      <c r="B104" s="25" t="s">
        <v>209</v>
      </c>
      <c r="C104" s="3" t="s">
        <v>120</v>
      </c>
      <c r="D104" s="6" t="s">
        <v>208</v>
      </c>
      <c r="E104" s="22" t="s">
        <v>202</v>
      </c>
      <c r="F104" s="9">
        <v>0.15</v>
      </c>
      <c r="G104" s="11">
        <f t="shared" si="5"/>
        <v>0.0020958502165711896</v>
      </c>
      <c r="H104" s="21"/>
    </row>
    <row r="105" spans="1:8" ht="15.75">
      <c r="A105" s="3" t="s">
        <v>205</v>
      </c>
      <c r="B105" s="25" t="s">
        <v>209</v>
      </c>
      <c r="C105" s="3" t="s">
        <v>120</v>
      </c>
      <c r="D105" s="6" t="s">
        <v>208</v>
      </c>
      <c r="E105" s="22" t="s">
        <v>203</v>
      </c>
      <c r="F105" s="9">
        <v>0.15</v>
      </c>
      <c r="G105" s="11">
        <f t="shared" si="5"/>
        <v>0.0020958502165711896</v>
      </c>
      <c r="H105" s="21">
        <v>3</v>
      </c>
    </row>
    <row r="106" spans="1:8" ht="15.75">
      <c r="A106" s="3" t="s">
        <v>200</v>
      </c>
      <c r="B106" s="25" t="s">
        <v>207</v>
      </c>
      <c r="C106" s="3" t="s">
        <v>120</v>
      </c>
      <c r="D106" s="6" t="s">
        <v>206</v>
      </c>
      <c r="E106" s="22" t="s">
        <v>201</v>
      </c>
      <c r="F106" s="9">
        <v>0.16</v>
      </c>
      <c r="G106" s="11">
        <f t="shared" si="5"/>
        <v>0.0022355735643426024</v>
      </c>
      <c r="H106" s="21">
        <v>1</v>
      </c>
    </row>
    <row r="107" spans="2:7" ht="15">
      <c r="B107" s="24"/>
      <c r="E107" s="22"/>
      <c r="F107" s="9"/>
      <c r="G107" s="18"/>
    </row>
    <row r="108" spans="1:7" ht="15.75">
      <c r="A108" s="26"/>
      <c r="B108" s="24"/>
      <c r="F108" s="9"/>
      <c r="G108" s="18"/>
    </row>
    <row r="109" spans="1:7" ht="15.75">
      <c r="A109" s="10" t="s">
        <v>149</v>
      </c>
      <c r="F109" s="9">
        <f>+SUM(F98:F108)</f>
        <v>38.719999999999985</v>
      </c>
      <c r="G109" s="11">
        <f>+F109/$F$120</f>
        <v>0.5410088025709096</v>
      </c>
    </row>
    <row r="111" ht="15.75">
      <c r="G111" s="3" t="s">
        <v>153</v>
      </c>
    </row>
    <row r="112" spans="1:7" ht="15.75">
      <c r="A112" s="10" t="s">
        <v>133</v>
      </c>
      <c r="F112" s="9">
        <f>+F24</f>
        <v>10.069999999999999</v>
      </c>
      <c r="G112" s="11">
        <f aca="true" t="shared" si="6" ref="G112:G118">+F112/$F$120</f>
        <v>0.1407014112058125</v>
      </c>
    </row>
    <row r="113" spans="1:7" ht="15.75">
      <c r="A113" s="10" t="s">
        <v>132</v>
      </c>
      <c r="F113" s="9">
        <f>+F53</f>
        <v>2.4000000000000004</v>
      </c>
      <c r="G113" s="11">
        <f t="shared" si="6"/>
        <v>0.03353360346513904</v>
      </c>
    </row>
    <row r="114" spans="1:7" ht="15.75">
      <c r="A114" s="10" t="s">
        <v>131</v>
      </c>
      <c r="F114" s="9">
        <f>+F63</f>
        <v>1.8399999999999999</v>
      </c>
      <c r="G114" s="11">
        <f t="shared" si="6"/>
        <v>0.025709095989939923</v>
      </c>
    </row>
    <row r="115" spans="1:7" ht="15.75">
      <c r="A115" s="10" t="s">
        <v>136</v>
      </c>
      <c r="F115" s="9">
        <f>+F76</f>
        <v>0.36</v>
      </c>
      <c r="G115" s="11">
        <f t="shared" si="6"/>
        <v>0.005030040519770855</v>
      </c>
    </row>
    <row r="116" spans="1:7" ht="15.75">
      <c r="A116" s="10" t="s">
        <v>139</v>
      </c>
      <c r="F116" s="9">
        <f>+F86</f>
        <v>1.2</v>
      </c>
      <c r="G116" s="11">
        <f t="shared" si="6"/>
        <v>0.016766801732569517</v>
      </c>
    </row>
    <row r="117" spans="1:7" ht="15.75">
      <c r="A117" s="10" t="s">
        <v>140</v>
      </c>
      <c r="F117" s="9">
        <f>+F94</f>
        <v>16.98</v>
      </c>
      <c r="G117" s="11">
        <f t="shared" si="6"/>
        <v>0.2372502445158587</v>
      </c>
    </row>
    <row r="118" spans="1:7" ht="15.75">
      <c r="A118" s="10" t="s">
        <v>149</v>
      </c>
      <c r="F118" s="9">
        <f>+F109</f>
        <v>38.719999999999985</v>
      </c>
      <c r="G118" s="11">
        <f t="shared" si="6"/>
        <v>0.5410088025709096</v>
      </c>
    </row>
    <row r="119" ht="12.75">
      <c r="F119" s="9"/>
    </row>
    <row r="120" spans="1:7" ht="19.5">
      <c r="A120" s="14" t="s">
        <v>150</v>
      </c>
      <c r="B120" s="15"/>
      <c r="C120" s="15"/>
      <c r="D120" s="15"/>
      <c r="E120" s="15"/>
      <c r="F120" s="9">
        <f>+SUM(F112:F118)</f>
        <v>71.56999999999998</v>
      </c>
      <c r="G120" s="20">
        <f>+F120/$F$120</f>
        <v>1</v>
      </c>
    </row>
    <row r="122" ht="19.5">
      <c r="A122" s="19" t="s">
        <v>157</v>
      </c>
    </row>
    <row r="123" spans="1:5" ht="15.75">
      <c r="A123" s="5" t="s">
        <v>158</v>
      </c>
      <c r="B123" s="5"/>
      <c r="C123" s="5"/>
      <c r="D123" s="5"/>
      <c r="E123" s="5"/>
    </row>
    <row r="124" ht="15.75">
      <c r="A124" s="5" t="s">
        <v>159</v>
      </c>
    </row>
    <row r="125" ht="15.75">
      <c r="A125" s="5" t="s">
        <v>160</v>
      </c>
    </row>
    <row r="126" ht="15.75">
      <c r="A126" s="5" t="s">
        <v>161</v>
      </c>
    </row>
    <row r="127" ht="15.75">
      <c r="A127" s="5" t="s">
        <v>165</v>
      </c>
    </row>
    <row r="128" ht="15.75">
      <c r="A128" s="5" t="s">
        <v>166</v>
      </c>
    </row>
    <row r="129" ht="15.75">
      <c r="A129" s="5" t="s">
        <v>188</v>
      </c>
    </row>
    <row r="130" ht="15.75">
      <c r="A130" s="5" t="s">
        <v>189</v>
      </c>
    </row>
    <row r="131" ht="15.75">
      <c r="A131" s="5" t="s">
        <v>224</v>
      </c>
    </row>
    <row r="132" ht="15.75">
      <c r="A132" s="5" t="s">
        <v>226</v>
      </c>
    </row>
    <row r="134" ht="15.75">
      <c r="A134" s="27" t="s">
        <v>212</v>
      </c>
    </row>
    <row r="136" spans="1:3" ht="15.75">
      <c r="A136" s="3" t="s">
        <v>120</v>
      </c>
      <c r="B136" s="5" t="s">
        <v>213</v>
      </c>
      <c r="C136" s="5"/>
    </row>
    <row r="137" spans="1:2" ht="15.75">
      <c r="A137" s="3" t="s">
        <v>199</v>
      </c>
      <c r="B137" s="3" t="s">
        <v>214</v>
      </c>
    </row>
    <row r="138" spans="1:4" ht="15.75">
      <c r="A138" s="3" t="s">
        <v>211</v>
      </c>
      <c r="B138" s="3" t="s">
        <v>215</v>
      </c>
      <c r="D138" t="s">
        <v>216</v>
      </c>
    </row>
  </sheetData>
  <hyperlinks>
    <hyperlink ref="D31" r:id="rId1" display="https://www.mouser.com/Search/ProductDetail.aspx?R=140-XRL100V1.0-RCvirtualkey21980000virtualkey140-XRL100V1.0-RC"/>
    <hyperlink ref="D44" r:id="rId2" display="https://www.mouser.com/Search/ProductDetail.aspx?R=140-XRL100V1.0-RCvirtualkey21980000virtualkey140-XRL100V1.0-RC"/>
    <hyperlink ref="D48" r:id="rId3" display="https://www.mouser.com/Search/ProductDetail.aspx?R=140-XRL100V1.0-RCvirtualkey21980000virtualkey140-XRL100V1.0-RC"/>
    <hyperlink ref="D51" r:id="rId4" display="https://www.mouser.com/Search/ProductDetail.aspx?R=140-XRL100V1.0-RCvirtualkey21980000virtualkey140-XRL100V1.0-RC"/>
    <hyperlink ref="D41" r:id="rId5" display="https://www.mouser.com/Search/ProductDetail.aspx?R=140-XRL100V1.0-RCvirtualkey21980000virtualkey140-XRL100V1.0-RC"/>
    <hyperlink ref="D92" r:id="rId6" display="https://www.mouser.com/Search/ProductDetail.aspx?R=LM7805CTvirtualkey51210000virtualkey512-LM7805CT"/>
    <hyperlink ref="D80" r:id="rId7" display="https://www.mouser.com/Search/ProductDetail.aspx?R=MICC%2fN-101J-00virtualkey60130000virtualkey434-22-101"/>
    <hyperlink ref="D8" r:id="rId8" display="https://www.mouser.com/Search/ProductDetail.aspx?R=MF1%2f4CCT52R1001Fvirtualkey66000000virtualkey660-MF1%2f4CCT52R1001F"/>
    <hyperlink ref="D10" r:id="rId9" display="https://www.mouser.com/Search/ProductDetail.aspx?R=MF1%2f4CCT52R1001Fvirtualkey66000000virtualkey660-MF1%2f4CCT52R1001F"/>
    <hyperlink ref="D14" r:id="rId10" display="https://www.mouser.com/Search/ProductDetail.aspx?R=MF1%2f4CCT52R1001Fvirtualkey66000000virtualkey660-MF1%2f4CCT52R1001F"/>
    <hyperlink ref="D15" r:id="rId11" display="https://www.mouser.com/Search/ProductDetail.aspx?R=MF1%2f4CCT52R1001Fvirtualkey66000000virtualkey660-MF1%2f4CCT52R1001F"/>
    <hyperlink ref="D16" r:id="rId12" display="https://www.mouser.com/Search/ProductDetail.aspx?R=MF1%2f4CCT52R1001Fvirtualkey66000000virtualkey660-MF1%2f4CCT52R1001F"/>
    <hyperlink ref="D20" r:id="rId13" display="https://www.mouser.com/Search/ProductDetail.aspx?R=MF1%2f4CCT52R1001Fvirtualkey66000000virtualkey660-MF1%2f4CCT52R1001F"/>
    <hyperlink ref="D19" r:id="rId14" display="https://www.mouser.com/Search/ProductDetail.aspx?R=MF1%2f4DCT52R1002Fvirtualkey66000000virtualkey660-MF1%2f4D52R1002F"/>
    <hyperlink ref="D11" r:id="rId15" display="https://www.mouser.com/Search/ProductDetail.aspx?R=MF1%2f4DC2200Fvirtualkey66000000virtualkey660-MF1%2f4DC2200F"/>
    <hyperlink ref="D29" r:id="rId16" display="https://www.mouser.com/Search/ProductDetail.aspx?R=140-50U5-104M-RCvirtualkey21980000virtualkey140-50U5-104M-RC"/>
    <hyperlink ref="D30" r:id="rId17" display="https://www.mouser.com/Search/ProductDetail.aspx?R=140-50U5-104M-RCvirtualkey21980000virtualkey140-50U5-104M-RC"/>
    <hyperlink ref="D34" r:id="rId18" display="https://www.mouser.com/Search/ProductDetail.aspx?R=140-50U5-104M-RCvirtualkey21980000virtualkey140-50U5-104M-RC"/>
    <hyperlink ref="D35" r:id="rId19" display="https://www.mouser.com/Search/ProductDetail.aspx?R=140-50U5-104M-RCvirtualkey21980000virtualkey140-50U5-104M-RC"/>
    <hyperlink ref="D7" r:id="rId20" display="https://www.mouser.com/Search/ProductDetail.aspx?R=MF1%2f4LCT52R102Jvirtualkey66000000virtualkey660-MF1%2f4LCT52R102J"/>
    <hyperlink ref="D9" r:id="rId21" display="https://www.mouser.com/Search/ProductDetail.aspx?R=M64W104KB40virtualkey59400000virtualkey594-64W104"/>
    <hyperlink ref="D6" r:id="rId22" display="https://www.mouser.com/Search/ProductDetail.aspx?R=M64W104KB40virtualkey59400000virtualkey594-64W104"/>
    <hyperlink ref="D59" r:id="rId23" tooltip="Click to view additional information on this product." display="http://www.mouser.com/ProductDetail/STMicroelectronics/TIP122/?qs=sGAEpiMZZMupZfs%2fwBb3DGpkiAxa96AGn9ufymtSnZ0%3d"/>
    <hyperlink ref="D60" r:id="rId24" tooltip="Click to view additional information on this product." display="http://www.mouser.com/ProductDetail/STMicroelectronics/TIP122/?qs=sGAEpiMZZMupZfs%2fwBb3DGpkiAxa96AGn9ufymtSnZ0%3d"/>
    <hyperlink ref="D61" r:id="rId25" tooltip="Click to view additional information on this product." display="http://www.mouser.com/ProductDetail/STMicroelectronics/TIP122/?qs=sGAEpiMZZMupZfs%2fwBb3DGpkiAxa96AGn9ufymtSnZ0%3d"/>
    <hyperlink ref="D62" r:id="rId26" tooltip="Click to view additional information on this product." display="http://www.mouser.com/ProductDetail/STMicroelectronics/TIP122/?qs=sGAEpiMZZMupZfs%2fwBb3DGpkiAxa96AGn9ufymtSnZ0%3d"/>
    <hyperlink ref="D57" r:id="rId27" tooltip="Click to view additional information on this product." display="http://www.mouser.com/ProductDetail/Central-Semiconductor/2N3904/?qs=sGAEpiMZZMutXGli8Ay4kAHmCxIxFTXS1hV6on1Mzwo%3d"/>
    <hyperlink ref="D58" r:id="rId28" tooltip="Click to view additional information on this product." display="http://www.mouser.com/ProductDetail/Central-Semiconductor/2N3904/?qs=sGAEpiMZZMutXGli8Ay4kAHmCxIxFTXS1hV6on1Mzwo%3d"/>
    <hyperlink ref="D28" r:id="rId29" display="https://www.mouser.com/Search/ProductDetail.aspx?R=140-50Q5-103Z-RCvirtualkey21980000virtualkey140-50Q5-103Z-RC"/>
    <hyperlink ref="D32" r:id="rId30" display="https://www.mouser.com/Search/ProductDetail.aspx?R=140-50Q5-103Z-RCvirtualkey21980000virtualkey140-50Q5-103Z-RC"/>
    <hyperlink ref="D33" r:id="rId31" display="https://www.mouser.com/Search/ProductDetail.aspx?R=140-50Q5-103Z-RCvirtualkey21980000virtualkey140-50Q5-103Z-RC"/>
    <hyperlink ref="D36" r:id="rId32" display="https://www.mouser.com/Search/ProductDetail.aspx?R=140-50Q5-103Z-RCvirtualkey21980000virtualkey140-50Q5-103Z-RC"/>
    <hyperlink ref="D38" r:id="rId33" display="https://www.mouser.com/Search/ProductDetail.aspx?R=140-50Q5-103Z-RCvirtualkey21980000virtualkey140-50Q5-103Z-RC"/>
    <hyperlink ref="D39" r:id="rId34" display="https://www.mouser.com/Search/ProductDetail.aspx?R=140-50Q5-103Z-RCvirtualkey21980000virtualkey140-50Q5-103Z-RC"/>
    <hyperlink ref="D40" r:id="rId35" display="https://www.mouser.com/Search/ProductDetail.aspx?R=140-50Q5-103Z-RCvirtualkey21980000virtualkey140-50Q5-103Z-RC"/>
    <hyperlink ref="D42" r:id="rId36" display="https://www.mouser.com/Search/ProductDetail.aspx?R=140-50Q5-103Z-RCvirtualkey21980000virtualkey140-50Q5-103Z-RC"/>
    <hyperlink ref="D43" r:id="rId37" display="https://www.mouser.com/Search/ProductDetail.aspx?R=140-50Q5-103Z-RCvirtualkey21980000virtualkey140-50Q5-103Z-RC"/>
    <hyperlink ref="D45" r:id="rId38" display="https://www.mouser.com/Search/ProductDetail.aspx?R=140-50Q5-103Z-RCvirtualkey21980000virtualkey140-50Q5-103Z-RC"/>
    <hyperlink ref="D49" r:id="rId39" display="https://www.mouser.com/Search/ProductDetail.aspx?R=140-50Q5-103Z-RCvirtualkey21980000virtualkey140-50Q5-103Z-RC"/>
    <hyperlink ref="D50" r:id="rId40" display="https://www.mouser.com/Search/ProductDetail.aspx?R=140-50Q5-103Z-RCvirtualkey21980000virtualkey140-50Q5-103Z-RC"/>
    <hyperlink ref="D37" r:id="rId41" display="https://www.mouser.com/Search/ProductDetail.aspx?R=140-50Q5-103Z-RCvirtualkey21980000virtualkey140-50Q5-103Z-RC"/>
    <hyperlink ref="D67" r:id="rId42" tooltip="Click to view additional information on this product." display="http://www.mouser.com/ProductDetail/Fairchild-Semiconductor/1N4148/?qs=sGAEpiMZZMutXGli8Ay4kC4Bz7vbB60woGEFXf9TQ98%3d"/>
    <hyperlink ref="D68" r:id="rId43" tooltip="Click to view additional information on this product." display="http://www.mouser.com/ProductDetail/Fairchild-Semiconductor/1N4148/?qs=sGAEpiMZZMutXGli8Ay4kC4Bz7vbB60woGEFXf9TQ98%3d"/>
    <hyperlink ref="D69" r:id="rId44" tooltip="Click to view additional information on this product." display="http://www.mouser.com/ProductDetail/Fairchild-Semiconductor/1N4148/?qs=sGAEpiMZZMutXGli8Ay4kC4Bz7vbB60woGEFXf9TQ98%3d"/>
    <hyperlink ref="D74" r:id="rId45" tooltip="Click to view additional information on this product." display="http://www.mouser.com/ProductDetail/Fairchild-Semiconductor/1N4148/?qs=sGAEpiMZZMutXGli8Ay4kC4Bz7vbB60woGEFXf9TQ98%3d"/>
    <hyperlink ref="D73" r:id="rId46" tooltip="Click to view additional information on this product." display="http://www.mouser.com/ProductDetail/Fairchild-Semiconductor/1N4001/?qs=sGAEpiMZZMutXGli8Ay4kJFypYesfd9y2GUYLufLOL0%3d"/>
    <hyperlink ref="D70" r:id="rId47" tooltip="Click to view additional information on this product." display="http://www.mouser.com/ProductDetail/Fairchild-Semiconductor/1N4001/?qs=sGAEpiMZZMutXGli8Ay4kJFypYesfd9y2GUYLufLOL0%3d"/>
    <hyperlink ref="D91" r:id="rId48" tooltip="Click to view additional information on this product." display="http://www.mouser.com/ProductDetail/Texas-Instruments/MAX232N/?qs=sGAEpiMZZMutXGli8Ay4kK11lZIL%252bLUzdmOslgmLRyU%3d"/>
    <hyperlink ref="D93" r:id="rId49" tooltip="Click to view additional information on this product." display="http://www.mouser.com/ProductDetail/Texas-Instruments/NE555P/?qs=sGAEpiMZZMsFq5dYAzx%252bAIavvo06qkU3AL3wpiATMNo%3d"/>
    <hyperlink ref="D5" r:id="rId50" tooltip="Click to view additional information on this product." display="http://www.mouser.com/ProductDetail/KOA-Speer/MF1-4DC3300F/?qs=sGAEpiMZZMtMTfExsNintQpAvJXrugjU5KX0ud7w1J0%3d"/>
    <hyperlink ref="D23" r:id="rId51" tooltip="Click to view additional information on this product." display="http://www.mouser.com/ProductDetail/Bourns/4609X-101-203LF/?qs=sGAEpiMZZMvrmc6UYKmaNXYQ%2f2o706o8KVyG1dhQ2TU%3d"/>
    <hyperlink ref="D18" r:id="rId52" tooltip="Click to view additional information on this product." display="http://www.mouser.com/ProductDetail/Vishay-Spectrol/M64Z102KB40/?qs=sGAEpiMZZMuz2E8dTn0VFaBxqLaNjUzqqc0CcvaqxpE%3d"/>
    <hyperlink ref="D13" r:id="rId53" tooltip="Click to view additional information on this product." display="http://www.mouser.com/ProductDetail/Vishay-Sfernice/T93YA502KT20/?qs=sGAEpiMZZMuz2E8dTn0VFcq8FS0wp2OnYaGdB%252bEl%2f3c%3d"/>
    <hyperlink ref="D71" r:id="rId54" tooltip="Click to view additional information on this product." display="http://www.mouser.com/ProductDetail/Central-Semiconductor/1N750A/?qs=sGAEpiMZZMstCHp3EWKGl8HsDsCfnj2sQlEnh3oLRFA%3d"/>
    <hyperlink ref="D72" r:id="rId55" tooltip="Click to view additional information on this product." display="http://www.mouser.com/ProductDetail/Central-Semiconductor/1N750A/?qs=sGAEpiMZZMstCHp3EWKGl8HsDsCfnj2sQlEnh3oLRFA%3d"/>
    <hyperlink ref="D47" r:id="rId56" display="https://www.mouser.com/Search/ProductDetail.aspx?R=140-50Q5-103Z-RCvirtualkey21980000virtualkey140-50Q5-103Z-RC"/>
    <hyperlink ref="D52" r:id="rId57" tooltip="Click to view additional information on this product." display="http://www.mouser.com/ProductDetail/Xicon/140-50N5-100J-RC/?qs=sGAEpiMZZMt1mVBmZSXTPPQUnq7ol7tGvdv1E%2fpvVpc%3d"/>
    <hyperlink ref="D46" r:id="rId58" tooltip="Click to view additional information on this product." display="http://www.mouser.com/ProductDetail/Xicon/140-50P5-102K-TB-RC/?qs=sGAEpiMZZMt1mVBmZSXTPMpGZ4veeWRdpLejloeqbII%3d"/>
    <hyperlink ref="D66" r:id="rId59" tooltip="Click to view additional information on this product." display="http://www.mouser.com/ProductDetail/Fairchild-Semiconductor/1N4001/?qs=sGAEpiMZZMutXGli8Ay4kJFypYesfd9y2GUYLufLOL0%3d"/>
    <hyperlink ref="D102" r:id="rId60" tooltip="Click to view additional information on this product." display="http://www.mouser.com/ProductDetail/Emerson-AIM-Cambridge/25-7350/?qs=sGAEpiMZZMtqi3rrGzC6kpyqZigcPVHOjpxef5futeM%3d"/>
    <hyperlink ref="D103" r:id="rId61" tooltip="Click to view additional information on this product." display="http://www.mouser.com/ProductDetail/Emerson-AIM-Cambridge/25-7350/?qs=sGAEpiMZZMtqi3rrGzC6kpyqZigcPVHOjpxef5futeM%3d"/>
    <hyperlink ref="D106" r:id="rId62" tooltip="Click to view additional information on this product." display="http://www.mouser.com/ProductDetail/3M-Electronic-Solutions-Division/4808-3004-CP/?qs=sGAEpiMZZMs%2fSh%2fkjph1tvt1%2fmEPT%2fXoly%252bzOlimWvs%3d"/>
    <hyperlink ref="D104" r:id="rId63" tooltip="Click to view additional information on this product." display="http://www.mouser.com/ProductDetail/3M-Electronic-Solutions-Division/4816-3004-CP/?qs=sGAEpiMZZMs%2fSh%2fkjph1tvt1%2fmEPT%2fXoVo8bE6wDXsU%3d"/>
    <hyperlink ref="D105" r:id="rId64" tooltip="Click to view additional information on this product." display="http://www.mouser.com/ProductDetail/3M-Electronic-Solutions-Division/4816-3004-CP/?qs=sGAEpiMZZMs%2fSh%2fkjph1tvt1%2fmEPT%2fXoVo8bE6wDXsU%3d"/>
    <hyperlink ref="D100" r:id="rId65" display="https://www.mouser.com/Search/ProductDetail.aspx?R=929700-11-36virtualkey51750000virtualkey517-700-11-36"/>
    <hyperlink ref="D21" r:id="rId66" tooltip="Click to view additional information on this product." display="http://www.mouser.com/ProductDetail/IRC/GS3T0-51-5/?qs=sGAEpiMZZMtn16vD%252bEOkd4JT6i6BiFHKlpPpLyfvbio%3d"/>
    <hyperlink ref="D22" r:id="rId67" tooltip="Click to view additional information on this product." display="http://www.mouser.com/ProductDetail/IRC/GS3T0-51-5/?qs=sGAEpiMZZMtn16vD%252bEOkd4JT6i6BiFHKlpPpLyfvbio%3d"/>
    <hyperlink ref="D12" r:id="rId68" display="https://www.mouser.com/Search/ProductDetail.aspx?R=MF1%2f4CCT52R1001Fvirtualkey66000000virtualkey660-MF1%2f4CCT52R1001F"/>
    <hyperlink ref="D81:D84" r:id="rId69" display="https://www.mouser.com/Search/ProductDetail.aspx?R=MICC%2fN-101J-00virtualkey60130000virtualkey434-22-101"/>
    <hyperlink ref="D75" r:id="rId70" tooltip="Click to view additional information on this product." display="http://www.mouser.com/ProductDetail/Central-Semiconductor/1N750A/?qs=sGAEpiMZZMstCHp3EWKGl8HsDsCfnj2sQlEnh3oLRFA%3d"/>
    <hyperlink ref="D17" r:id="rId71" tooltip="Click to view additional information on this product." display="http://www.mouser.com/ProductDetail/KOA-Speer/MF1-4LCT52R562J/?qs=sGAEpiMZZMtMTfExsNintYUauQExemKKj8Cy%252bZDG%2fo0%3d"/>
    <hyperlink ref="D85" r:id="rId72" display="https://www.mouser.com/Search/ProductDetail.aspx?R=MICC%2fN-101J-00virtualkey60130000virtualkey434-22-101"/>
  </hyperlinks>
  <printOptions/>
  <pageMargins left="0.75" right="0.75" top="1" bottom="1" header="0.5" footer="0.5"/>
  <pageSetup orientation="portrait" scale="98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2010-02-28T19:55:05Z</cp:lastPrinted>
  <dcterms:created xsi:type="dcterms:W3CDTF">2010-02-27T11:54:36Z</dcterms:created>
  <dcterms:modified xsi:type="dcterms:W3CDTF">2010-06-21T12:24:41Z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